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764" yWindow="-12" windowWidth="7608" windowHeight="89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AM35" i="9"/>
  <c r="C35" i="9"/>
  <c r="CO34" i="9"/>
  <c r="BW34" i="9"/>
  <c r="BW35" i="9" s="1"/>
  <c r="BW36" i="9" s="1"/>
  <c r="BW37" i="9" s="1"/>
  <c r="BW38" i="9" s="1"/>
  <c r="BW39" i="9" s="1"/>
  <c r="BW40" i="9" s="1"/>
  <c r="BW41" i="9" s="1"/>
  <c r="BW42" i="9" s="1"/>
  <c r="C34" i="9"/>
  <c r="U34" i="9" l="1"/>
  <c r="U35"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<sst xmlns="http://schemas.openxmlformats.org/spreadsheetml/2006/main" count="1060" uniqueCount="556">
  <si>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</si>
  <si>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</si>
  <si>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</si>
  <si>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</si>
  <si>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</si>
  <si>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</si>
  <si>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</si>
  <si>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</si>
  <si>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</si>
  <si>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</si>
  <si>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</si>
  <si>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</si>
  <si>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</si>
  <si>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</si>
  <si>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</si>
  <si>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</si>
  <si>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</si>
  <si>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</si>
  <si>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</si>
  <si>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</si>
  <si>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</si>
  <si>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</si>
  <si>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</si>
  <si>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</si>
  <si>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</si>
  <si>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</si>
  <si>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</si>
  <si>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</si>
  <si>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</si>
  <si>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</si>
  <si>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</si>
  <si>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</si>
  <si>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</si>
  <si>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</si>
  <si>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</si>
  <si>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</si>
  <si>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</si>
  <si>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</si>
  <si>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</si>
  <si>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</si>
  <si>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</si>
  <si>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</si>
  <si>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</si>
  <si>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</si>
  <si>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</si>
  <si>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</si>
  <si>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</si>
  <si>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</si>
  <si>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</si>
  <si>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</si>
  <si>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</si>
  <si>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</si>
  <si>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</si>
  <si>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</si>
  <si>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</si>
  <si>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</si>
  <si>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</si>
  <si>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</si>
  <si>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</si>
  <si>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</si>
  <si>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</si>
  <si>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</si>
  <si>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</si>
  <si>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</si>
  <si>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</si>
  <si>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</si>
  <si>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</si>
  <si>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</si>
  <si>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</si>
  <si>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</si>
  <si>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</si>
  <si>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</si>
  <si>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</si>
  <si>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</si>
  <si>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</si>
  <si>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</si>
  <si>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</si>
  <si>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</si>
  <si>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</si>
  <si>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</si>
  <si>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</si>
  <si>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</si>
  <si>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</si>
  <si>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大宜味村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</si>
  <si>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</si>
  <si>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</si>
  <si>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</si>
  <si>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</si>
  <si>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</si>
  <si>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</si>
  <si>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</si>
  <si>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</si>
  <si>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</si>
  <si>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</si>
  <si>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</si>
  <si>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</si>
  <si>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</si>
  <si>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</si>
  <si>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</si>
  <si>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</si>
  <si>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</si>
  <si>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</si>
  <si>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</si>
  <si>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</si>
  <si>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</si>
  <si>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</si>
  <si>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</si>
  <si>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</si>
  <si>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</si>
  <si>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</si>
  <si>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</si>
  <si>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</si>
  <si>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</si>
  <si>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</si>
  <si>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</si>
  <si>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</si>
  <si>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</si>
  <si>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</si>
  <si>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</si>
  <si>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</si>
  <si>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</si>
  <si>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</si>
  <si>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</si>
  <si>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</si>
  <si>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</si>
  <si>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</si>
  <si>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</si>
  <si>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</si>
  <si>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</si>
  <si>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</si>
  <si>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</si>
  <si>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</si>
  <si>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</si>
  <si>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</si>
  <si>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</si>
  <si>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</si>
  <si>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</si>
  <si>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</si>
  <si>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</si>
  <si>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</si>
  <si>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</si>
  <si>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</si>
  <si>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</si>
  <si>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</si>
  <si>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</si>
  <si>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</si>
  <si>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</si>
  <si>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</si>
  <si>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</si>
  <si>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</si>
  <si>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</si>
  <si>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</si>
  <si>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</si>
  <si>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</si>
  <si>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</si>
  <si>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</si>
  <si>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</si>
  <si>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</si>
  <si>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</si>
  <si>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</si>
  <si>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</si>
  <si>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</si>
  <si>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</si>
  <si>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</si>
  <si>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</si>
  <si>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</si>
  <si>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</si>
  <si>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</si>
  <si>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</si>
  <si>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</si>
  <si>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</si>
  <si>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</si>
  <si>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</si>
  <si>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</si>
  <si>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</si>
  <si>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</si>
  <si>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</si>
  <si>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</si>
  <si>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</si>
  <si>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</si>
  <si>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</si>
  <si>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</si>
  <si>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</si>
  <si>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</si>
  <si>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</si>
  <si>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</si>
  <si>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</si>
  <si>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</si>
  <si>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</si>
  <si>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</si>
  <si>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</si>
  <si>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</si>
  <si>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</si>
  <si>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</si>
  <si>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</si>
  <si>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</si>
  <si>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</si>
  <si>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沖縄県大宜味村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</si>
  <si>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</si>
  <si>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</si>
  <si>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</si>
  <si>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</si>
  <si>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</si>
  <si>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</si>
  <si>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</si>
  <si>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</si>
  <si>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</si>
  <si>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</si>
  <si>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</si>
  <si>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</si>
  <si>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</si>
  <si>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</si>
  <si>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</si>
  <si>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</si>
  <si>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</si>
  <si>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</si>
  <si>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</si>
  <si>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</si>
  <si>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</si>
  <si>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</si>
  <si>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</si>
  <si>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</si>
  <si>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</si>
  <si>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</si>
  <si>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</si>
  <si>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</si>
  <si>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</si>
  <si>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</si>
  <si>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</si>
  <si>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</si>
  <si>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</si>
  <si>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</si>
  <si>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</si>
  <si>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</si>
  <si>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</si>
  <si>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</si>
  <si>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</si>
  <si>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</si>
  <si>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</si>
  <si>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</si>
  <si>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</si>
  <si>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</si>
  <si>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</si>
  <si>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</si>
  <si>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</si>
  <si>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</si>
  <si>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</si>
  <si>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</si>
  <si>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</si>
  <si>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</si>
  <si>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</si>
  <si>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</si>
  <si>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</si>
  <si>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</si>
  <si>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</si>
  <si>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</si>
  <si>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</si>
  <si>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</si>
  <si>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</si>
  <si>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</si>
  <si>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</si>
  <si>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</si>
  <si>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</si>
  <si>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</si>
  <si>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</si>
  <si>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</si>
  <si>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</si>
  <si>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</si>
  <si>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</si>
  <si>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</si>
  <si>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</si>
  <si>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</si>
  <si>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</si>
  <si>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</si>
  <si>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</si>
  <si>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</si>
  <si>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</si>
  <si>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</si>
  <si>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</si>
  <si>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</si>
  <si>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</si>
  <si>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</si>
  <si>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</si>
  <si>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</si>
  <si>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</si>
  <si>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</si>
  <si>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</si>
  <si>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</si>
  <si>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</si>
  <si>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</si>
  <si>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</si>
  <si>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</si>
  <si>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</si>
  <si>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</si>
  <si>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</si>
  <si>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</si>
  <si>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</si>
  <si>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</si>
  <si>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</si>
  <si>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</si>
  <si>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</si>
  <si>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</si>
  <si>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</si>
  <si>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</si>
  <si>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</si>
  <si>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</si>
  <si>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</si>
  <si>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</si>
  <si>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</si>
  <si>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</si>
  <si>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</si>
  <si>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</si>
  <si>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</si>
  <si>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</si>
  <si>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</si>
  <si>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</si>
  <si>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</si>
  <si>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</si>
  <si>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工業用水道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</si>
  <si>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</si>
  <si>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</si>
  <si>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</si>
  <si>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</si>
  <si>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</si>
  <si>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</si>
  <si>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</si>
  <si>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</si>
  <si>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</si>
  <si>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</si>
  <si>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</si>
  <si>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</si>
  <si>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</si>
  <si>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</si>
  <si>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</si>
  <si>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</si>
  <si>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</si>
  <si>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</si>
  <si>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</si>
  <si>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</si>
  <si>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</si>
  <si>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</si>
  <si>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</si>
  <si>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</si>
  <si>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</si>
  <si>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</si>
  <si>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</si>
  <si>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沖縄県大宜味村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</si>
  <si>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</si>
  <si>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</si>
  <si>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</si>
  <si>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</si>
  <si>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</si>
  <si>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</si>
  <si>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</si>
  <si>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</si>
  <si>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</si>
  <si>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</si>
  <si>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</si>
  <si>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</si>
  <si>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</si>
  <si>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</si>
  <si>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</si>
  <si>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</si>
  <si>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</si>
  <si>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</si>
  <si>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</si>
  <si>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</si>
  <si>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</si>
  <si>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</si>
  <si>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</si>
  <si>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</si>
  <si>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</si>
  <si>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</si>
  <si>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</si>
  <si>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</si>
  <si>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</si>
  <si>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</si>
  <si>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</si>
  <si>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</si>
  <si>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</si>
  <si>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</si>
  <si>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</si>
  <si>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工業用水道事業会計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</si>
  <si>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</si>
  <si>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</si>
  <si>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</si>
  <si>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</si>
  <si>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</si>
  <si>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</si>
  <si>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</si>
  <si>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</si>
  <si>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</si>
  <si>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</si>
  <si>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</si>
  <si>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</si>
  <si>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</si>
  <si>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</si>
  <si>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</si>
  <si>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</si>
  <si>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</si>
  <si>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</si>
  <si>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</si>
  <si>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</si>
  <si>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</si>
  <si>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</si>
  <si>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</si>
  <si>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</si>
  <si>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</si>
  <si>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</si>
  <si>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</si>
  <si>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</si>
  <si>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</si>
  <si>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</si>
  <si>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</si>
  <si>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</si>
  <si>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</si>
  <si>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</si>
  <si>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</si>
  <si>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</si>
  <si>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</si>
  <si>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</si>
  <si>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</si>
  <si>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</si>
  <si>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</si>
  <si>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</si>
  <si>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</si>
  <si>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</si>
  <si>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</si>
  <si>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</si>
  <si>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</si>
  <si>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</si>
  <si>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</si>
  <si>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</si>
  <si>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</si>
  <si>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</si>
  <si>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</si>
  <si>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</si>
  <si>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</si>
  <si>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</si>
  <si>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</si>
  <si>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</si>
  <si>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</si>
  <si>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工業用水道事業会計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</si>
  <si>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</si>
  <si>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</si>
  <si>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</si>
  <si>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</si>
  <si>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</si>
  <si>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</si>
  <si>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</si>
  <si>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</si>
  <si>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</si>
  <si>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</si>
  <si>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</si>
  <si>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</si>
  <si>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</si>
  <si>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</si>
  <si>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</si>
  <si>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</si>
  <si>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</si>
  <si>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</si>
  <si>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</si>
  <si>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</si>
  <si>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</si>
  <si>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</si>
  <si>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</si>
  <si>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</si>
  <si>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</si>
  <si>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</si>
  <si>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</si>
  <si>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</si>
  <si>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</si>
  <si>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</si>
  <si>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</si>
  <si>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</si>
  <si>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</si>
  <si>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</si>
  <si>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</si>
  <si>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</si>
  <si>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</si>
  <si>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</si>
  <si>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</si>
  <si>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</si>
  <si>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</si>
  <si>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</si>
  <si>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</si>
  <si>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</si>
  <si>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</si>
  <si>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</si>
  <si>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</si>
  <si>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</si>
  <si>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</si>
  <si>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</si>
  <si>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</si>
  <si>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</si>
  <si>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</si>
  <si>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</si>
  <si>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</si>
  <si>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</si>
  <si>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</si>
  <si>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</si>
  <si>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</si>
  <si>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</si>
  <si>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</si>
  <si>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</si>
  <si>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</si>
  <si>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</si>
  <si>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</si>
  <si>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</si>
  <si>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</si>
  <si>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</si>
  <si>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</si>
  <si>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</si>
  <si>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</si>
  <si>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</si>
  <si>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</si>
  <si>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</si>
  <si>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</si>
  <si>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</si>
  <si>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</si>
  <si>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</si>
  <si>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</si>
  <si>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</si>
  <si>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</si>
  <si>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</si>
  <si>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</si>
  <si>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14.79</t>
  </si>
  <si>
    <t>▲ 5.31</t>
  </si>
  <si>
    <t>一般会計</t>
  </si>
  <si>
    <t>国民健康保険特別会計</t>
  </si>
  <si>
    <t>簡易水道事業特別会計</t>
  </si>
  <si>
    <t>工業用水道事業会計</t>
  </si>
  <si>
    <t>公共下水道事業特別会計</t>
  </si>
  <si>
    <t>後期高齢者医療特別会計</t>
  </si>
  <si>
    <t>その他会計（赤字）</t>
  </si>
  <si>
    <t>その他会計（黒字）</t>
  </si>
  <si>
    <t>国頭地区行政事務組合</t>
    <rPh sb="0" eb="2">
      <t>クニガミ</t>
    </rPh>
    <rPh sb="2" eb="4">
      <t>チク</t>
    </rPh>
    <rPh sb="4" eb="6">
      <t>ギョウセイ</t>
    </rPh>
    <rPh sb="6" eb="8">
      <t>ジム</t>
    </rPh>
    <rPh sb="8" eb="10">
      <t>クミアイ</t>
    </rPh>
    <phoneticPr fontId="31"/>
  </si>
  <si>
    <t>沖縄県市町村総合事務組合</t>
    <rPh sb="0" eb="3">
      <t>オキナワケン</t>
    </rPh>
    <rPh sb="3" eb="6">
      <t>シチョウソン</t>
    </rPh>
    <rPh sb="6" eb="8">
      <t>ソウゴウ</t>
    </rPh>
    <rPh sb="8" eb="10">
      <t>ジム</t>
    </rPh>
    <rPh sb="10" eb="12">
      <t>クミアイ</t>
    </rPh>
    <phoneticPr fontId="31"/>
  </si>
  <si>
    <t>北部広域市町村圏事務組合</t>
    <rPh sb="0" eb="2">
      <t>ホクブ</t>
    </rPh>
    <rPh sb="2" eb="4">
      <t>コウイキ</t>
    </rPh>
    <rPh sb="4" eb="7">
      <t>シチョウソン</t>
    </rPh>
    <rPh sb="7" eb="8">
      <t>ケン</t>
    </rPh>
    <rPh sb="8" eb="10">
      <t>ジム</t>
    </rPh>
    <rPh sb="10" eb="12">
      <t>クミアイ</t>
    </rPh>
    <phoneticPr fontId="31"/>
  </si>
  <si>
    <t>沖縄県介護保険広域連合</t>
    <rPh sb="0" eb="3">
      <t>オキナワケン</t>
    </rPh>
    <rPh sb="3" eb="5">
      <t>カイゴ</t>
    </rPh>
    <rPh sb="5" eb="7">
      <t>ホケン</t>
    </rPh>
    <rPh sb="7" eb="9">
      <t>コウイキ</t>
    </rPh>
    <rPh sb="9" eb="11">
      <t>レンゴウ</t>
    </rPh>
    <phoneticPr fontId="31"/>
  </si>
  <si>
    <t>沖縄県後期高齢者医療広域連合</t>
    <rPh sb="0" eb="3">
      <t>オキナワケン</t>
    </rPh>
    <rPh sb="3" eb="5">
      <t>コウキ</t>
    </rPh>
    <rPh sb="5" eb="7">
      <t>コウレイ</t>
    </rPh>
    <rPh sb="7" eb="8">
      <t>モノ</t>
    </rPh>
    <rPh sb="8" eb="10">
      <t>イリョウ</t>
    </rPh>
    <rPh sb="10" eb="12">
      <t>コウイキ</t>
    </rPh>
    <rPh sb="12" eb="14">
      <t>レンゴウ</t>
    </rPh>
    <phoneticPr fontId="31"/>
  </si>
  <si>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31"/>
  </si>
  <si>
    <t>沖縄県後期高齢者医療広域連合(事業勘定)</t>
    <rPh sb="0" eb="3">
      <t>オキナワケン</t>
    </rPh>
    <rPh sb="3" eb="5">
      <t>コウキ</t>
    </rPh>
    <rPh sb="5" eb="7">
      <t>コウレイ</t>
    </rPh>
    <rPh sb="7" eb="8">
      <t>モノ</t>
    </rPh>
    <rPh sb="8" eb="10">
      <t>イリョウ</t>
    </rPh>
    <rPh sb="10" eb="12">
      <t>コウイキ</t>
    </rPh>
    <rPh sb="12" eb="14">
      <t>レンゴウ</t>
    </rPh>
    <rPh sb="15" eb="17">
      <t>ジギョウ</t>
    </rPh>
    <rPh sb="17" eb="19">
      <t>カンジョウ</t>
    </rPh>
    <phoneticPr fontId="3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</si>
  <si>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</si>
  <si>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</si>
  <si>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</si>
  <si>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</si>
  <si>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</si>
  <si>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</si>
  <si>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</si>
  <si>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</si>
  <si>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</si>
  <si>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</si>
  <si>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</si>
  <si>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</si>
  <si>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財政調整基金や財産形成基金等、充当可能基金残高があるため、現状としては、将来負担比率としてはあがっていない。しかしながら、今後の本村の事業実施状況によっては、基金の取り崩しも考えられることから、計画的な事業の遂行、基金の積立も行いながら、適正な財政運営に努める。
実質公債比率については、過疎対策事業債など交付税措置のある地方債を優先的に活用してきている。今後、やんばるの森ビジターセンター整備事業及び幼保連携型施設整備事業の実施に伴い、地方債の発行が増える見込みとなっていることから、これまで同様交付税措置のある有利な地方債を活用し、緊急性・住民ニーズを的確に把握した事業の選択を行いながら計画的な発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</si>
</sst>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3"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4" fillId="0" borderId="0" xfId="39"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9"/>
    <cellStyle name="標準 8"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280599</c:v>
                </c:pt>
                <c:pt idx="1">
                  <c:v>474768</c:v>
                </c:pt>
                <c:pt idx="2">
                  <c:v>420825</c:v>
                </c:pt>
                <c:pt idx="3">
                  <c:v>706188</c:v>
                </c:pt>
                <c:pt idx="4">
                  <c:v>196883</c:v>
                </c:pt>
              </c:numCache>
            </c:numRef>
          </c:val>
          <c:smooth val="0"/>
        </c:ser>
        <c:dLbls>
          <c:showLegendKey val="0"/>
          <c:showVal val="0"/>
          <c:showCatName val="0"/>
          <c:showSerName val="0"/>
          <c:showPercent val="0"/>
          <c:showBubbleSize val="0"/>
        </c:dLbls>
        <c:marker val="1"/>
        <c:smooth val="0"/>
        <c:axId val="202427776"/>
        <c:axId val="202851840"/>
      </c:lineChart>
      <c:catAx>
        <c:axId val="2024277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2851840"/>
        <c:crosses val="autoZero"/>
        <c:auto val="1"/>
        <c:lblAlgn val="ctr"/>
        <c:lblOffset val="100"/>
        <c:tickLblSkip val="1"/>
        <c:tickMarkSkip val="1"/>
        <c:noMultiLvlLbl val="0"/>
      </c:catAx>
      <c:valAx>
        <c:axId val="20285184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2427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28.83</c:v>
                </c:pt>
                <c:pt idx="1">
                  <c:v>13.42</c:v>
                </c:pt>
                <c:pt idx="2">
                  <c:v>7.6</c:v>
                </c:pt>
                <c:pt idx="3">
                  <c:v>21.19</c:v>
                </c:pt>
                <c:pt idx="4">
                  <c:v>18.3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14.79</c:v>
                </c:pt>
                <c:pt idx="1">
                  <c:v>12.06</c:v>
                </c:pt>
                <c:pt idx="2">
                  <c:v>12.93</c:v>
                </c:pt>
                <c:pt idx="3">
                  <c:v>12.83</c:v>
                </c:pt>
                <c:pt idx="4">
                  <c:v>23.74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09442688"/>
        <c:axId val="2094442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16.12</c:v>
                </c:pt>
                <c:pt idx="1">
                  <c:v>-14.79</c:v>
                </c:pt>
                <c:pt idx="2">
                  <c:v>-5.31</c:v>
                </c:pt>
                <c:pt idx="3">
                  <c:v>14.13</c:v>
                </c:pt>
                <c:pt idx="4">
                  <c:v>7.75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09442688"/>
        <c:axId val="209444224"/>
      </c:lineChart>
      <c:catAx>
        <c:axId val="20944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9444224"/>
        <c:crosses val="autoZero"/>
        <c:auto val="1"/>
        <c:lblAlgn val="ctr"/>
        <c:lblOffset val="100"/>
        <c:tickLblSkip val="1"/>
        <c:tickMarkSkip val="1"/>
        <c:noMultiLvlLbl val="0"/>
      </c:catAx>
      <c:valAx>
        <c:axId val="209444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944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0.09</c:v>
                </c:pt>
                <c:pt idx="2">
                  <c:v>#N/A</c:v>
                </c:pt>
                <c:pt idx="3">
                  <c:v>0.15</c:v>
                </c:pt>
                <c:pt idx="4">
                  <c:v>#N/A</c:v>
                </c:pt>
                <c:pt idx="5">
                  <c:v>7.0000000000000007E-2</c:v>
                </c:pt>
                <c:pt idx="6">
                  <c:v>#N/A</c:v>
                </c:pt>
                <c:pt idx="7">
                  <c:v>0.06</c:v>
                </c:pt>
                <c:pt idx="8">
                  <c:v>#N/A</c:v>
                </c:pt>
                <c:pt idx="9">
                  <c:v>0.08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c:v>
                </c:pt>
                <c:pt idx="1">
                  <c:v>0</c:v>
                </c:pt>
                <c:pt idx="2">
                  <c:v>#N/A</c:v>
                </c:pt>
                <c:pt idx="3">
                  <c:v>0.11</c:v>
                </c:pt>
                <c:pt idx="4">
                  <c:v>#N/A</c:v>
                </c:pt>
                <c:pt idx="5">
                  <c:v>0.23</c:v>
                </c:pt>
                <c:pt idx="6">
                  <c:v>#N/A</c:v>
                </c:pt>
                <c:pt idx="7">
                  <c:v>0.28999999999999998</c:v>
                </c:pt>
                <c:pt idx="8">
                  <c:v>#N/A</c:v>
                </c:pt>
                <c:pt idx="9">
                  <c:v>0.39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0.56000000000000005</c:v>
                </c:pt>
                <c:pt idx="2">
                  <c:v>#N/A</c:v>
                </c:pt>
                <c:pt idx="3">
                  <c:v>0.26</c:v>
                </c:pt>
                <c:pt idx="4">
                  <c:v>#N/A</c:v>
                </c:pt>
                <c:pt idx="5">
                  <c:v>0.31</c:v>
                </c:pt>
                <c:pt idx="6">
                  <c:v>#N/A</c:v>
                </c:pt>
                <c:pt idx="7">
                  <c:v>0.24</c:v>
                </c:pt>
                <c:pt idx="8">
                  <c:v>#N/A</c:v>
                </c:pt>
                <c:pt idx="9">
                  <c:v>0.44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3.81</c:v>
                </c:pt>
                <c:pt idx="2">
                  <c:v>#N/A</c:v>
                </c:pt>
                <c:pt idx="3">
                  <c:v>4.8499999999999996</c:v>
                </c:pt>
                <c:pt idx="4">
                  <c:v>#N/A</c:v>
                </c:pt>
                <c:pt idx="5">
                  <c:v>4.2300000000000004</c:v>
                </c:pt>
                <c:pt idx="6">
                  <c:v>#N/A</c:v>
                </c:pt>
                <c:pt idx="7">
                  <c:v>1.64</c:v>
                </c:pt>
                <c:pt idx="8">
                  <c:v>#N/A</c:v>
                </c:pt>
                <c:pt idx="9">
                  <c:v>2.4500000000000002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28.82</c:v>
                </c:pt>
                <c:pt idx="2">
                  <c:v>#N/A</c:v>
                </c:pt>
                <c:pt idx="3">
                  <c:v>13.41</c:v>
                </c:pt>
                <c:pt idx="4">
                  <c:v>#N/A</c:v>
                </c:pt>
                <c:pt idx="5">
                  <c:v>7.6</c:v>
                </c:pt>
                <c:pt idx="6">
                  <c:v>#N/A</c:v>
                </c:pt>
                <c:pt idx="7">
                  <c:v>21.18</c:v>
                </c:pt>
                <c:pt idx="8">
                  <c:v>#N/A</c:v>
                </c:pt>
                <c:pt idx="9">
                  <c:v>18.3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09058432"/>
        <c:axId val="209527168"/>
      </c:barChart>
      <c:catAx>
        <c:axId val="20905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9527168"/>
        <c:crosses val="autoZero"/>
        <c:auto val="1"/>
        <c:lblAlgn val="ctr"/>
        <c:lblOffset val="100"/>
        <c:tickLblSkip val="1"/>
        <c:tickMarkSkip val="1"/>
        <c:noMultiLvlLbl val="0"/>
      </c:catAx>
      <c:valAx>
        <c:axId val="209527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9058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231</c:v>
                </c:pt>
                <c:pt idx="5">
                  <c:v>243</c:v>
                </c:pt>
                <c:pt idx="8">
                  <c:v>256</c:v>
                </c:pt>
                <c:pt idx="11">
                  <c:v>243</c:v>
                </c:pt>
                <c:pt idx="14">
                  <c:v>252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1</c:v>
                </c:pt>
                <c:pt idx="9">
                  <c:v>2</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30</c:v>
                </c:pt>
                <c:pt idx="3">
                  <c:v>20</c:v>
                </c:pt>
                <c:pt idx="6">
                  <c:v>20</c:v>
                </c:pt>
                <c:pt idx="9">
                  <c:v>35</c:v>
                </c:pt>
                <c:pt idx="12">
                  <c:v>32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60</c:v>
                </c:pt>
                <c:pt idx="3">
                  <c:v>58</c:v>
                </c:pt>
                <c:pt idx="6">
                  <c:v>54</c:v>
                </c:pt>
                <c:pt idx="9">
                  <c:v>50</c:v>
                </c:pt>
                <c:pt idx="12">
                  <c:v>45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256</c:v>
                </c:pt>
                <c:pt idx="3">
                  <c:v>262</c:v>
                </c:pt>
                <c:pt idx="6">
                  <c:v>265</c:v>
                </c:pt>
                <c:pt idx="9">
                  <c:v>246</c:v>
                </c:pt>
                <c:pt idx="12">
                  <c:v>253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02519680"/>
        <c:axId val="202521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115</c:v>
                </c:pt>
                <c:pt idx="2">
                  <c:v>#N/A</c:v>
                </c:pt>
                <c:pt idx="3">
                  <c:v>#N/A</c:v>
                </c:pt>
                <c:pt idx="4">
                  <c:v>97</c:v>
                </c:pt>
                <c:pt idx="5">
                  <c:v>#N/A</c:v>
                </c:pt>
                <c:pt idx="6">
                  <c:v>#N/A</c:v>
                </c:pt>
                <c:pt idx="7">
                  <c:v>84</c:v>
                </c:pt>
                <c:pt idx="8">
                  <c:v>#N/A</c:v>
                </c:pt>
                <c:pt idx="9">
                  <c:v>#N/A</c:v>
                </c:pt>
                <c:pt idx="10">
                  <c:v>90</c:v>
                </c:pt>
                <c:pt idx="11">
                  <c:v>#N/A</c:v>
                </c:pt>
                <c:pt idx="12">
                  <c:v>#N/A</c:v>
                </c:pt>
                <c:pt idx="13">
                  <c:v>79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02519680"/>
        <c:axId val="202521600"/>
      </c:lineChart>
      <c:catAx>
        <c:axId val="202519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2521600"/>
        <c:crosses val="autoZero"/>
        <c:auto val="1"/>
        <c:lblAlgn val="ctr"/>
        <c:lblOffset val="100"/>
        <c:tickLblSkip val="1"/>
        <c:tickMarkSkip val="1"/>
        <c:noMultiLvlLbl val="0"/>
      </c:catAx>
      <c:valAx>
        <c:axId val="202521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2519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2158</c:v>
                </c:pt>
                <c:pt idx="5">
                  <c:v>2328</c:v>
                </c:pt>
                <c:pt idx="8">
                  <c:v>2276</c:v>
                </c:pt>
                <c:pt idx="11">
                  <c:v>3120</c:v>
                </c:pt>
                <c:pt idx="14">
                  <c:v>3296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283</c:v>
                </c:pt>
                <c:pt idx="5">
                  <c:v>325</c:v>
                </c:pt>
                <c:pt idx="8">
                  <c:v>362</c:v>
                </c:pt>
                <c:pt idx="11">
                  <c:v>470</c:v>
                </c:pt>
                <c:pt idx="14">
                  <c:v>457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1996</c:v>
                </c:pt>
                <c:pt idx="5">
                  <c:v>2340</c:v>
                </c:pt>
                <c:pt idx="8">
                  <c:v>2323</c:v>
                </c:pt>
                <c:pt idx="11">
                  <c:v>2382</c:v>
                </c:pt>
                <c:pt idx="14">
                  <c:v>2710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417</c:v>
                </c:pt>
                <c:pt idx="3">
                  <c:v>352</c:v>
                </c:pt>
                <c:pt idx="6">
                  <c:v>246</c:v>
                </c:pt>
                <c:pt idx="9">
                  <c:v>220</c:v>
                </c:pt>
                <c:pt idx="12">
                  <c:v>160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212</c:v>
                </c:pt>
                <c:pt idx="3">
                  <c:v>185</c:v>
                </c:pt>
                <c:pt idx="6">
                  <c:v>190</c:v>
                </c:pt>
                <c:pt idx="9">
                  <c:v>274</c:v>
                </c:pt>
                <c:pt idx="12">
                  <c:v>178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564</c:v>
                </c:pt>
                <c:pt idx="3">
                  <c:v>520</c:v>
                </c:pt>
                <c:pt idx="6">
                  <c:v>479</c:v>
                </c:pt>
                <c:pt idx="9">
                  <c:v>431</c:v>
                </c:pt>
                <c:pt idx="12">
                  <c:v>384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2</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2860</c:v>
                </c:pt>
                <c:pt idx="3">
                  <c:v>3032</c:v>
                </c:pt>
                <c:pt idx="6">
                  <c:v>3385</c:v>
                </c:pt>
                <c:pt idx="9">
                  <c:v>4335</c:v>
                </c:pt>
                <c:pt idx="12">
                  <c:v>4601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09482112"/>
        <c:axId val="209484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09482112"/>
        <c:axId val="209484032"/>
      </c:lineChart>
      <c:catAx>
        <c:axId val="20948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9484032"/>
        <c:crosses val="autoZero"/>
        <c:auto val="1"/>
        <c:lblAlgn val="ctr"/>
        <c:lblOffset val="100"/>
        <c:tickLblSkip val="1"/>
        <c:tickMarkSkip val="1"/>
        <c:noMultiLvlLbl val="0"/>
      </c:catAx>
      <c:valAx>
        <c:axId val="209484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9482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10004608"/>
        <c:axId val="210019072"/>
      </c:scatterChart>
      <c:valAx>
        <c:axId val="2100046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0019072"/>
        <c:crosses val="autoZero"/>
        <c:crossBetween val="midCat"/>
      </c:valAx>
      <c:valAx>
        <c:axId val="2100190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00046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7.8</c:v>
                </c:pt>
                <c:pt idx="1">
                  <c:v>7.1</c:v>
                </c:pt>
                <c:pt idx="2">
                  <c:v>6.2</c:v>
                </c:pt>
                <c:pt idx="3">
                  <c:v>5.5</c:v>
                </c:pt>
                <c:pt idx="4">
                  <c:v>5.0999999999999996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10143872"/>
        <c:axId val="210154240"/>
      </c:scatterChart>
      <c:valAx>
        <c:axId val="210143872"/>
        <c:scaling>
          <c:orientation val="minMax"/>
          <c:max val="10.4"/>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0154240"/>
        <c:crosses val="autoZero"/>
        <c:crossBetween val="midCat"/>
      </c:valAx>
      <c:valAx>
        <c:axId val="21015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01438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疎対策事業債など交付税措置のある地方債を優先的に活用してきている。今後計画をしている大型事業等の実施に伴い、地方債の発行が増える見込みとなっていることから、これまで同様交付税措置のある有利な地方債を活用し、緊急性・住民ニーズを的確に把握した事業の選択を行いながら計画的な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や財産形成基金といった充当可能基金残高が増となったことから、将来負担比率の分子現状としては、マイナスとなっている。しかしながら、今後公債費の増加に伴い、将来負担額は増となることで見込んでいる。計画的な事業の遂行、基金の積立も行いながら、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224534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348740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472946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597152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721358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36880" y="890905"/>
          <a:ext cx="9086850"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
3,149
63.55
4,074,248
3,667,111
339,366
1,854,332
4,601,209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257925" y="170878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0019030" y="890905"/>
          <a:ext cx="1384935" cy="384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0279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0155555" y="10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7908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27939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355590" y="514223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18565" y="4857750"/>
          <a:ext cx="380682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430655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4382750" y="514223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20065" y="8201025"/>
          <a:ext cx="614426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18565" y="8328025"/>
          <a:ext cx="5318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
3,149
63.55
4,074,248
3,667,111
339,366
1,854,332
4,601,209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
3,149
63.55
4,074,248
3,667,111
339,366
1,854,332
4,601,209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
3,149
63.55
4,074,248
3,667,111
339,366
1,854,332
4,601,209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２８年度では</a:t>
          </a:r>
          <a:r>
            <a:rPr kumimoji="1" lang="en-US" altLang="ja-JP" sz="1300">
              <a:latin typeface="ＭＳ Ｐゴシック"/>
            </a:rPr>
            <a:t>H</a:t>
          </a:r>
          <a:r>
            <a:rPr kumimoji="1" lang="ja-JP" altLang="en-US" sz="1300">
              <a:latin typeface="ＭＳ Ｐゴシック"/>
            </a:rPr>
            <a:t>２７年度よりも０．０１ポイント上がり、類似団体よりも０．１９ポイント上回っている。要因としては、</a:t>
          </a:r>
          <a:r>
            <a:rPr kumimoji="1" lang="en-US" altLang="ja-JP" sz="1300">
              <a:latin typeface="ＭＳ Ｐゴシック"/>
            </a:rPr>
            <a:t>H</a:t>
          </a:r>
          <a:r>
            <a:rPr kumimoji="1" lang="ja-JP" altLang="en-US" sz="1300">
              <a:latin typeface="ＭＳ Ｐゴシック"/>
            </a:rPr>
            <a:t>２５年度より、大保ダムに係る国有資産所在地市町村交付金等の収入が入ってきたことがあげられる。しかしながら、交付金については、毎年減価償却分に伴う減少があることから、税等の徴収強化を行い、自主財源の確保に努めていきたい。</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150876</xdr:rowOff>
    </xdr:from>
    <xdr:to>
      <xdr:col>7</xdr:col>
      <xdr:colOff>152400</xdr:colOff>
      <xdr:row>42</xdr:row>
      <xdr:rowOff>160528</xdr:rowOff>
    </xdr:to>
    <xdr:cxnSp macro="">
      <xdr:nvCxnSpPr>
        <xdr:cNvPr id="65" name="直線コネクタ 64"/>
        <xdr:cNvCxnSpPr/>
      </xdr:nvCxnSpPr>
      <xdr:spPr>
        <a:xfrm flipV="1">
          <a:off x="4114800" y="73517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84091</xdr:rowOff>
    </xdr:from>
    <xdr:ext cx="762000" cy="259045"/>
    <xdr:sp macro="" textlink="">
      <xdr:nvSpPr>
        <xdr:cNvPr id="66"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160528</xdr:rowOff>
    </xdr:from>
    <xdr:to>
      <xdr:col>6</xdr:col>
      <xdr:colOff>0</xdr:colOff>
      <xdr:row>43</xdr:row>
      <xdr:rowOff>66294</xdr:rowOff>
    </xdr:to>
    <xdr:cxnSp macro="">
      <xdr:nvCxnSpPr>
        <xdr:cNvPr id="68" name="直線コネクタ 67"/>
        <xdr:cNvCxnSpPr/>
      </xdr:nvCxnSpPr>
      <xdr:spPr>
        <a:xfrm flipV="1">
          <a:off x="3225800" y="73614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36593</xdr:rowOff>
    </xdr:from>
    <xdr:ext cx="736600" cy="259045"/>
    <xdr:sp macro="" textlink="">
      <xdr:nvSpPr>
        <xdr:cNvPr id="70" name="テキスト ボックス 69"/>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66294</xdr:rowOff>
    </xdr:from>
    <xdr:to>
      <xdr:col>4</xdr:col>
      <xdr:colOff>482600</xdr:colOff>
      <xdr:row>43</xdr:row>
      <xdr:rowOff>143510</xdr:rowOff>
    </xdr:to>
    <xdr:cxnSp macro="">
      <xdr:nvCxnSpPr>
        <xdr:cNvPr id="71" name="直線コネクタ 70"/>
        <xdr:cNvCxnSpPr/>
      </xdr:nvCxnSpPr>
      <xdr:spPr>
        <a:xfrm flipV="1">
          <a:off x="2336800" y="74386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46245</xdr:rowOff>
    </xdr:from>
    <xdr:ext cx="762000" cy="259045"/>
    <xdr:sp macro="" textlink="">
      <xdr:nvSpPr>
        <xdr:cNvPr id="73" name="テキスト ボックス 72"/>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143510</xdr:rowOff>
    </xdr:from>
    <xdr:to>
      <xdr:col>3</xdr:col>
      <xdr:colOff>279400</xdr:colOff>
      <xdr:row>44</xdr:row>
      <xdr:rowOff>49276</xdr:rowOff>
    </xdr:to>
    <xdr:cxnSp macro="">
      <xdr:nvCxnSpPr>
        <xdr:cNvPr id="74" name="直線コネクタ 73"/>
        <xdr:cNvCxnSpPr/>
      </xdr:nvCxnSpPr>
      <xdr:spPr>
        <a:xfrm flipV="1">
          <a:off x="1447800" y="751586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46245</xdr:rowOff>
    </xdr:from>
    <xdr:ext cx="762000" cy="259045"/>
    <xdr:sp macro="" textlink="">
      <xdr:nvSpPr>
        <xdr:cNvPr id="76" name="テキスト ボックス 75"/>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100076</xdr:rowOff>
    </xdr:from>
    <xdr:to>
      <xdr:col>7</xdr:col>
      <xdr:colOff>203200</xdr:colOff>
      <xdr:row>43</xdr:row>
      <xdr:rowOff>30226</xdr:rowOff>
    </xdr:to>
    <xdr:sp macro="" textlink="">
      <xdr:nvSpPr>
        <xdr:cNvPr id="84" name="円/楕円 83"/>
        <xdr:cNvSpPr/>
      </xdr:nvSpPr>
      <xdr:spPr>
        <a:xfrm>
          <a:off x="4902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116603</xdr:rowOff>
    </xdr:from>
    <xdr:ext cx="762000" cy="259045"/>
    <xdr:sp macro="" textlink="">
      <xdr:nvSpPr>
        <xdr:cNvPr id="85" name="財政力該当値テキスト"/>
        <xdr:cNvSpPr txBox="1"/>
      </xdr:nvSpPr>
      <xdr:spPr>
        <a:xfrm>
          <a:off x="50419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109728</xdr:rowOff>
    </xdr:from>
    <xdr:to>
      <xdr:col>6</xdr:col>
      <xdr:colOff>50800</xdr:colOff>
      <xdr:row>43</xdr:row>
      <xdr:rowOff>39878</xdr:rowOff>
    </xdr:to>
    <xdr:sp macro="" textlink="">
      <xdr:nvSpPr>
        <xdr:cNvPr id="86" name="円/楕円 85"/>
        <xdr:cNvSpPr/>
      </xdr:nvSpPr>
      <xdr:spPr>
        <a:xfrm>
          <a:off x="4064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50055</xdr:rowOff>
    </xdr:from>
    <xdr:ext cx="736600" cy="259045"/>
    <xdr:sp macro="" textlink="">
      <xdr:nvSpPr>
        <xdr:cNvPr id="87" name="テキスト ボックス 86"/>
        <xdr:cNvSpPr txBox="1"/>
      </xdr:nvSpPr>
      <xdr:spPr>
        <a:xfrm>
          <a:off x="3733800" y="7079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15494</xdr:rowOff>
    </xdr:from>
    <xdr:to>
      <xdr:col>4</xdr:col>
      <xdr:colOff>533400</xdr:colOff>
      <xdr:row>43</xdr:row>
      <xdr:rowOff>117094</xdr:rowOff>
    </xdr:to>
    <xdr:sp macro="" textlink="">
      <xdr:nvSpPr>
        <xdr:cNvPr id="88" name="円/楕円 87"/>
        <xdr:cNvSpPr/>
      </xdr:nvSpPr>
      <xdr:spPr>
        <a:xfrm>
          <a:off x="3175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127271</xdr:rowOff>
    </xdr:from>
    <xdr:ext cx="762000" cy="259045"/>
    <xdr:sp macro="" textlink="">
      <xdr:nvSpPr>
        <xdr:cNvPr id="89" name="テキスト ボックス 88"/>
        <xdr:cNvSpPr txBox="1"/>
      </xdr:nvSpPr>
      <xdr:spPr>
        <a:xfrm>
          <a:off x="2844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92710</xdr:rowOff>
    </xdr:from>
    <xdr:to>
      <xdr:col>3</xdr:col>
      <xdr:colOff>330200</xdr:colOff>
      <xdr:row>44</xdr:row>
      <xdr:rowOff>22860</xdr:rowOff>
    </xdr:to>
    <xdr:sp macro="" textlink="">
      <xdr:nvSpPr>
        <xdr:cNvPr id="90" name="円/楕円 89"/>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33037</xdr:rowOff>
    </xdr:from>
    <xdr:ext cx="762000" cy="259045"/>
    <xdr:sp macro="" textlink="">
      <xdr:nvSpPr>
        <xdr:cNvPr id="91" name="テキスト ボックス 90"/>
        <xdr:cNvSpPr txBox="1"/>
      </xdr:nvSpPr>
      <xdr:spPr>
        <a:xfrm>
          <a:off x="1955800" y="72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169926</xdr:rowOff>
    </xdr:from>
    <xdr:to>
      <xdr:col>2</xdr:col>
      <xdr:colOff>127000</xdr:colOff>
      <xdr:row>44</xdr:row>
      <xdr:rowOff>100076</xdr:rowOff>
    </xdr:to>
    <xdr:sp macro="" textlink="">
      <xdr:nvSpPr>
        <xdr:cNvPr id="92" name="円/楕円 91"/>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84853</xdr:rowOff>
    </xdr:from>
    <xdr:ext cx="762000" cy="259045"/>
    <xdr:sp macro="" textlink="">
      <xdr:nvSpPr>
        <xdr:cNvPr id="93" name="テキスト ボックス 92"/>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７年度よりも０．３ポイント増となっており、類似団体と比較すると、６ポイントも上回っている。人件費や物件費・維持補修費は対前年度減となっているが、扶助費、公債費で増となっていることが対前年度比０．３ポイント増の要因考える。今後においては、公債費で増となることを見込んでいることから、他の経常経費の圧縮に努める必要がある。</a:t>
          </a: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60960</xdr:rowOff>
    </xdr:from>
    <xdr:to>
      <xdr:col>7</xdr:col>
      <xdr:colOff>152400</xdr:colOff>
      <xdr:row>65</xdr:row>
      <xdr:rowOff>71301</xdr:rowOff>
    </xdr:to>
    <xdr:cxnSp macro="">
      <xdr:nvCxnSpPr>
        <xdr:cNvPr id="130" name="直線コネクタ 129"/>
        <xdr:cNvCxnSpPr/>
      </xdr:nvCxnSpPr>
      <xdr:spPr>
        <a:xfrm>
          <a:off x="4114800" y="1120521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60960</xdr:rowOff>
    </xdr:from>
    <xdr:to>
      <xdr:col>6</xdr:col>
      <xdr:colOff>0</xdr:colOff>
      <xdr:row>66</xdr:row>
      <xdr:rowOff>41184</xdr:rowOff>
    </xdr:to>
    <xdr:cxnSp macro="">
      <xdr:nvCxnSpPr>
        <xdr:cNvPr id="133" name="直線コネクタ 132"/>
        <xdr:cNvCxnSpPr/>
      </xdr:nvCxnSpPr>
      <xdr:spPr>
        <a:xfrm flipV="1">
          <a:off x="3225800" y="11205210"/>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3266</xdr:rowOff>
    </xdr:from>
    <xdr:to>
      <xdr:col>4</xdr:col>
      <xdr:colOff>482600</xdr:colOff>
      <xdr:row>66</xdr:row>
      <xdr:rowOff>41184</xdr:rowOff>
    </xdr:to>
    <xdr:cxnSp macro="">
      <xdr:nvCxnSpPr>
        <xdr:cNvPr id="136" name="直線コネクタ 135"/>
        <xdr:cNvCxnSpPr/>
      </xdr:nvCxnSpPr>
      <xdr:spPr>
        <a:xfrm>
          <a:off x="2336800" y="1131896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3266</xdr:rowOff>
    </xdr:from>
    <xdr:to>
      <xdr:col>3</xdr:col>
      <xdr:colOff>279400</xdr:colOff>
      <xdr:row>67</xdr:row>
      <xdr:rowOff>62774</xdr:rowOff>
    </xdr:to>
    <xdr:cxnSp macro="">
      <xdr:nvCxnSpPr>
        <xdr:cNvPr id="139" name="直線コネクタ 138"/>
        <xdr:cNvCxnSpPr/>
      </xdr:nvCxnSpPr>
      <xdr:spPr>
        <a:xfrm flipV="1">
          <a:off x="1447800" y="11318966"/>
          <a:ext cx="8890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20501</xdr:rowOff>
    </xdr:from>
    <xdr:to>
      <xdr:col>7</xdr:col>
      <xdr:colOff>203200</xdr:colOff>
      <xdr:row>65</xdr:row>
      <xdr:rowOff>122101</xdr:rowOff>
    </xdr:to>
    <xdr:sp macro="" textlink="">
      <xdr:nvSpPr>
        <xdr:cNvPr id="149" name="円/楕円 148"/>
        <xdr:cNvSpPr/>
      </xdr:nvSpPr>
      <xdr:spPr>
        <a:xfrm>
          <a:off x="49022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164028</xdr:rowOff>
    </xdr:from>
    <xdr:ext cx="762000" cy="259045"/>
    <xdr:sp macro="" textlink="">
      <xdr:nvSpPr>
        <xdr:cNvPr id="150" name="財政構造の弾力性該当値テキスト"/>
        <xdr:cNvSpPr txBox="1"/>
      </xdr:nvSpPr>
      <xdr:spPr>
        <a:xfrm>
          <a:off x="5041900" y="1113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10160</xdr:rowOff>
    </xdr:from>
    <xdr:to>
      <xdr:col>6</xdr:col>
      <xdr:colOff>50800</xdr:colOff>
      <xdr:row>65</xdr:row>
      <xdr:rowOff>111760</xdr:rowOff>
    </xdr:to>
    <xdr:sp macro="" textlink="">
      <xdr:nvSpPr>
        <xdr:cNvPr id="151" name="円/楕円 150"/>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96537</xdr:rowOff>
    </xdr:from>
    <xdr:ext cx="736600" cy="259045"/>
    <xdr:sp macro="" textlink="">
      <xdr:nvSpPr>
        <xdr:cNvPr id="152" name="テキスト ボックス 151"/>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161834</xdr:rowOff>
    </xdr:from>
    <xdr:to>
      <xdr:col>4</xdr:col>
      <xdr:colOff>533400</xdr:colOff>
      <xdr:row>66</xdr:row>
      <xdr:rowOff>91984</xdr:rowOff>
    </xdr:to>
    <xdr:sp macro="" textlink="">
      <xdr:nvSpPr>
        <xdr:cNvPr id="153" name="円/楕円 152"/>
        <xdr:cNvSpPr/>
      </xdr:nvSpPr>
      <xdr:spPr>
        <a:xfrm>
          <a:off x="3175000" y="11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76761</xdr:rowOff>
    </xdr:from>
    <xdr:ext cx="762000" cy="259045"/>
    <xdr:sp macro="" textlink="">
      <xdr:nvSpPr>
        <xdr:cNvPr id="154" name="テキスト ボックス 153"/>
        <xdr:cNvSpPr txBox="1"/>
      </xdr:nvSpPr>
      <xdr:spPr>
        <a:xfrm>
          <a:off x="2844800" y="113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123916</xdr:rowOff>
    </xdr:from>
    <xdr:to>
      <xdr:col>3</xdr:col>
      <xdr:colOff>330200</xdr:colOff>
      <xdr:row>66</xdr:row>
      <xdr:rowOff>54066</xdr:rowOff>
    </xdr:to>
    <xdr:sp macro="" textlink="">
      <xdr:nvSpPr>
        <xdr:cNvPr id="155" name="円/楕円 154"/>
        <xdr:cNvSpPr/>
      </xdr:nvSpPr>
      <xdr:spPr>
        <a:xfrm>
          <a:off x="2286000" y="112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38843</xdr:rowOff>
    </xdr:from>
    <xdr:ext cx="762000" cy="259045"/>
    <xdr:sp macro="" textlink="">
      <xdr:nvSpPr>
        <xdr:cNvPr id="156" name="テキスト ボックス 155"/>
        <xdr:cNvSpPr txBox="1"/>
      </xdr:nvSpPr>
      <xdr:spPr>
        <a:xfrm>
          <a:off x="1955800" y="1135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11974</xdr:rowOff>
    </xdr:from>
    <xdr:to>
      <xdr:col>2</xdr:col>
      <xdr:colOff>127000</xdr:colOff>
      <xdr:row>67</xdr:row>
      <xdr:rowOff>113574</xdr:rowOff>
    </xdr:to>
    <xdr:sp macro="" textlink="">
      <xdr:nvSpPr>
        <xdr:cNvPr id="157" name="円/楕円 156"/>
        <xdr:cNvSpPr/>
      </xdr:nvSpPr>
      <xdr:spPr>
        <a:xfrm>
          <a:off x="1397000" y="114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98351</xdr:rowOff>
    </xdr:from>
    <xdr:ext cx="762000" cy="259045"/>
    <xdr:sp macro="" textlink="">
      <xdr:nvSpPr>
        <xdr:cNvPr id="158" name="テキスト ボックス 157"/>
        <xdr:cNvSpPr txBox="1"/>
      </xdr:nvSpPr>
      <xdr:spPr>
        <a:xfrm>
          <a:off x="1066800" y="1158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[344,724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類似団体平均と比較して、人件費・物件費については低くなっているが、今後とも適正な定員管理を行いながら、類似団体の水準を超えることがないよう努める。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80418</xdr:rowOff>
    </xdr:from>
    <xdr:to>
      <xdr:col>7</xdr:col>
      <xdr:colOff>152400</xdr:colOff>
      <xdr:row>82</xdr:row>
      <xdr:rowOff>91025</xdr:rowOff>
    </xdr:to>
    <xdr:cxnSp macro="">
      <xdr:nvCxnSpPr>
        <xdr:cNvPr id="194" name="直線コネクタ 193"/>
        <xdr:cNvCxnSpPr/>
      </xdr:nvCxnSpPr>
      <xdr:spPr>
        <a:xfrm flipV="1">
          <a:off x="4114800" y="14139318"/>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50853</xdr:rowOff>
    </xdr:from>
    <xdr:to>
      <xdr:col>6</xdr:col>
      <xdr:colOff>0</xdr:colOff>
      <xdr:row>82</xdr:row>
      <xdr:rowOff>91025</xdr:rowOff>
    </xdr:to>
    <xdr:cxnSp macro="">
      <xdr:nvCxnSpPr>
        <xdr:cNvPr id="197" name="直線コネクタ 196"/>
        <xdr:cNvCxnSpPr/>
      </xdr:nvCxnSpPr>
      <xdr:spPr>
        <a:xfrm>
          <a:off x="3225800" y="14109753"/>
          <a:ext cx="889000" cy="4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9" name="テキスト ボックス 198"/>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40904</xdr:rowOff>
    </xdr:from>
    <xdr:to>
      <xdr:col>4</xdr:col>
      <xdr:colOff>482600</xdr:colOff>
      <xdr:row>82</xdr:row>
      <xdr:rowOff>50853</xdr:rowOff>
    </xdr:to>
    <xdr:cxnSp macro="">
      <xdr:nvCxnSpPr>
        <xdr:cNvPr id="200" name="直線コネクタ 199"/>
        <xdr:cNvCxnSpPr/>
      </xdr:nvCxnSpPr>
      <xdr:spPr>
        <a:xfrm>
          <a:off x="2336800" y="14099804"/>
          <a:ext cx="889000" cy="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202" name="テキスト ボックス 201"/>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27535</xdr:rowOff>
    </xdr:from>
    <xdr:to>
      <xdr:col>3</xdr:col>
      <xdr:colOff>279400</xdr:colOff>
      <xdr:row>82</xdr:row>
      <xdr:rowOff>40904</xdr:rowOff>
    </xdr:to>
    <xdr:cxnSp macro="">
      <xdr:nvCxnSpPr>
        <xdr:cNvPr id="203" name="直線コネクタ 202"/>
        <xdr:cNvCxnSpPr/>
      </xdr:nvCxnSpPr>
      <xdr:spPr>
        <a:xfrm>
          <a:off x="1447800" y="14086435"/>
          <a:ext cx="889000" cy="1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127919</xdr:rowOff>
    </xdr:from>
    <xdr:ext cx="762000" cy="259045"/>
    <xdr:sp macro="" textlink="">
      <xdr:nvSpPr>
        <xdr:cNvPr id="205" name="テキスト ボックス 204"/>
        <xdr:cNvSpPr txBox="1"/>
      </xdr:nvSpPr>
      <xdr:spPr>
        <a:xfrm>
          <a:off x="1955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7" name="テキスト ボックス 206"/>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29618</xdr:rowOff>
    </xdr:from>
    <xdr:to>
      <xdr:col>7</xdr:col>
      <xdr:colOff>203200</xdr:colOff>
      <xdr:row>82</xdr:row>
      <xdr:rowOff>131218</xdr:rowOff>
    </xdr:to>
    <xdr:sp macro="" textlink="">
      <xdr:nvSpPr>
        <xdr:cNvPr id="213" name="円/楕円 212"/>
        <xdr:cNvSpPr/>
      </xdr:nvSpPr>
      <xdr:spPr>
        <a:xfrm>
          <a:off x="4902200" y="140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46145</xdr:rowOff>
    </xdr:from>
    <xdr:ext cx="762000" cy="259045"/>
    <xdr:sp macro="" textlink="">
      <xdr:nvSpPr>
        <xdr:cNvPr id="214" name="人件費・物件費等の状況該当値テキスト"/>
        <xdr:cNvSpPr txBox="1"/>
      </xdr:nvSpPr>
      <xdr:spPr>
        <a:xfrm>
          <a:off x="5041900" y="13933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344,724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40225</xdr:rowOff>
    </xdr:from>
    <xdr:to>
      <xdr:col>6</xdr:col>
      <xdr:colOff>50800</xdr:colOff>
      <xdr:row>82</xdr:row>
      <xdr:rowOff>141825</xdr:rowOff>
    </xdr:to>
    <xdr:sp macro="" textlink="">
      <xdr:nvSpPr>
        <xdr:cNvPr id="215" name="円/楕円 214"/>
        <xdr:cNvSpPr/>
      </xdr:nvSpPr>
      <xdr:spPr>
        <a:xfrm>
          <a:off x="4064000" y="140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152002</xdr:rowOff>
    </xdr:from>
    <xdr:ext cx="736600" cy="259045"/>
    <xdr:sp macro="" textlink="">
      <xdr:nvSpPr>
        <xdr:cNvPr id="216" name="テキスト ボックス 215"/>
        <xdr:cNvSpPr txBox="1"/>
      </xdr:nvSpPr>
      <xdr:spPr>
        <a:xfrm>
          <a:off x="3733800" y="13868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353,955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53</xdr:rowOff>
    </xdr:from>
    <xdr:to>
      <xdr:col>4</xdr:col>
      <xdr:colOff>533400</xdr:colOff>
      <xdr:row>82</xdr:row>
      <xdr:rowOff>101653</xdr:rowOff>
    </xdr:to>
    <xdr:sp macro="" textlink="">
      <xdr:nvSpPr>
        <xdr:cNvPr id="217" name="円/楕円 216"/>
        <xdr:cNvSpPr/>
      </xdr:nvSpPr>
      <xdr:spPr>
        <a:xfrm>
          <a:off x="3175000" y="140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111830</xdr:rowOff>
    </xdr:from>
    <xdr:ext cx="762000" cy="259045"/>
    <xdr:sp macro="" textlink="">
      <xdr:nvSpPr>
        <xdr:cNvPr id="218" name="テキスト ボックス 217"/>
        <xdr:cNvSpPr txBox="1"/>
      </xdr:nvSpPr>
      <xdr:spPr>
        <a:xfrm>
          <a:off x="2844800" y="1382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318,993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161554</xdr:rowOff>
    </xdr:from>
    <xdr:to>
      <xdr:col>3</xdr:col>
      <xdr:colOff>330200</xdr:colOff>
      <xdr:row>82</xdr:row>
      <xdr:rowOff>91704</xdr:rowOff>
    </xdr:to>
    <xdr:sp macro="" textlink="">
      <xdr:nvSpPr>
        <xdr:cNvPr id="219" name="円/楕円 218"/>
        <xdr:cNvSpPr/>
      </xdr:nvSpPr>
      <xdr:spPr>
        <a:xfrm>
          <a:off x="2286000" y="140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101881</xdr:rowOff>
    </xdr:from>
    <xdr:ext cx="762000" cy="259045"/>
    <xdr:sp macro="" textlink="">
      <xdr:nvSpPr>
        <xdr:cNvPr id="220" name="テキスト ボックス 219"/>
        <xdr:cNvSpPr txBox="1"/>
      </xdr:nvSpPr>
      <xdr:spPr>
        <a:xfrm>
          <a:off x="1955800" y="1381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310,336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148185</xdr:rowOff>
    </xdr:from>
    <xdr:to>
      <xdr:col>2</xdr:col>
      <xdr:colOff>127000</xdr:colOff>
      <xdr:row>82</xdr:row>
      <xdr:rowOff>78335</xdr:rowOff>
    </xdr:to>
    <xdr:sp macro="" textlink="">
      <xdr:nvSpPr>
        <xdr:cNvPr id="221" name="円/楕円 220"/>
        <xdr:cNvSpPr/>
      </xdr:nvSpPr>
      <xdr:spPr>
        <a:xfrm>
          <a:off x="1397000" y="140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88512</xdr:rowOff>
    </xdr:from>
    <xdr:ext cx="762000" cy="259045"/>
    <xdr:sp macro="" textlink="">
      <xdr:nvSpPr>
        <xdr:cNvPr id="222" name="テキスト ボックス 221"/>
        <xdr:cNvSpPr txBox="1"/>
      </xdr:nvSpPr>
      <xdr:spPr>
        <a:xfrm>
          <a:off x="1066800" y="1380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298,700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平成２７年度と比べると０．９ポイント増となっている。類似団体と比較しても、３．３ポイント高い水準となっているため、給与の適正化を図り、引き下げるよう努める。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157226</xdr:rowOff>
    </xdr:from>
    <xdr:to>
      <xdr:col>24</xdr:col>
      <xdr:colOff>558800</xdr:colOff>
      <xdr:row>86</xdr:row>
      <xdr:rowOff>29211</xdr:rowOff>
    </xdr:to>
    <xdr:cxnSp macro="">
      <xdr:nvCxnSpPr>
        <xdr:cNvPr id="254" name="直線コネクタ 253"/>
        <xdr:cNvCxnSpPr/>
      </xdr:nvCxnSpPr>
      <xdr:spPr>
        <a:xfrm>
          <a:off x="16179800" y="14730476"/>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5" name="給与水準   （国との比較）平均値テキスト"/>
        <xdr:cNvSpPr txBox="1"/>
      </xdr:nvSpPr>
      <xdr:spPr>
        <a:xfrm>
          <a:off x="17106900" y="1440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118618</xdr:rowOff>
    </xdr:from>
    <xdr:to>
      <xdr:col>23</xdr:col>
      <xdr:colOff>406400</xdr:colOff>
      <xdr:row>85</xdr:row>
      <xdr:rowOff>157226</xdr:rowOff>
    </xdr:to>
    <xdr:cxnSp macro="">
      <xdr:nvCxnSpPr>
        <xdr:cNvPr id="257" name="直線コネクタ 256"/>
        <xdr:cNvCxnSpPr/>
      </xdr:nvCxnSpPr>
      <xdr:spPr>
        <a:xfrm>
          <a:off x="15290800" y="146918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8" name="フローチャート : 判断 257"/>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9" name="テキスト ボックス 258"/>
        <xdr:cNvSpPr txBox="1"/>
      </xdr:nvSpPr>
      <xdr:spPr>
        <a:xfrm>
          <a:off x="15798800" y="1434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84837</xdr:rowOff>
    </xdr:from>
    <xdr:to>
      <xdr:col>22</xdr:col>
      <xdr:colOff>203200</xdr:colOff>
      <xdr:row>85</xdr:row>
      <xdr:rowOff>118618</xdr:rowOff>
    </xdr:to>
    <xdr:cxnSp macro="">
      <xdr:nvCxnSpPr>
        <xdr:cNvPr id="260" name="直線コネクタ 259"/>
        <xdr:cNvCxnSpPr/>
      </xdr:nvCxnSpPr>
      <xdr:spPr>
        <a:xfrm>
          <a:off x="14401800" y="14658087"/>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61" name="フローチャート : 判断 260"/>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62" name="テキスト ボックス 261"/>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84837</xdr:rowOff>
    </xdr:from>
    <xdr:to>
      <xdr:col>21</xdr:col>
      <xdr:colOff>0</xdr:colOff>
      <xdr:row>87</xdr:row>
      <xdr:rowOff>99061</xdr:rowOff>
    </xdr:to>
    <xdr:cxnSp macro="">
      <xdr:nvCxnSpPr>
        <xdr:cNvPr id="263" name="直線コネクタ 262"/>
        <xdr:cNvCxnSpPr/>
      </xdr:nvCxnSpPr>
      <xdr:spPr>
        <a:xfrm flipV="1">
          <a:off x="13512800" y="14658087"/>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64" name="フローチャート : 判断 263"/>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65" name="テキスト ボックス 264"/>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6" name="フローチャート : 判断 265"/>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7" name="テキスト ボックス 266"/>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3" name="円/楕円 272"/>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121938</xdr:rowOff>
    </xdr:from>
    <xdr:ext cx="762000" cy="259045"/>
    <xdr:sp macro="" textlink="">
      <xdr:nvSpPr>
        <xdr:cNvPr id="274" name="給与水準   （国との比較）該当値テキスト"/>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106426</xdr:rowOff>
    </xdr:from>
    <xdr:to>
      <xdr:col>23</xdr:col>
      <xdr:colOff>457200</xdr:colOff>
      <xdr:row>86</xdr:row>
      <xdr:rowOff>36576</xdr:rowOff>
    </xdr:to>
    <xdr:sp macro="" textlink="">
      <xdr:nvSpPr>
        <xdr:cNvPr id="275" name="円/楕円 274"/>
        <xdr:cNvSpPr/>
      </xdr:nvSpPr>
      <xdr:spPr>
        <a:xfrm>
          <a:off x="161290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21353</xdr:rowOff>
    </xdr:from>
    <xdr:ext cx="736600" cy="259045"/>
    <xdr:sp macro="" textlink="">
      <xdr:nvSpPr>
        <xdr:cNvPr id="276" name="テキスト ボックス 275"/>
        <xdr:cNvSpPr txBox="1"/>
      </xdr:nvSpPr>
      <xdr:spPr>
        <a:xfrm>
          <a:off x="15798800" y="1476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67818</xdr:rowOff>
    </xdr:from>
    <xdr:to>
      <xdr:col>22</xdr:col>
      <xdr:colOff>254000</xdr:colOff>
      <xdr:row>85</xdr:row>
      <xdr:rowOff>169418</xdr:rowOff>
    </xdr:to>
    <xdr:sp macro="" textlink="">
      <xdr:nvSpPr>
        <xdr:cNvPr id="277" name="円/楕円 276"/>
        <xdr:cNvSpPr/>
      </xdr:nvSpPr>
      <xdr:spPr>
        <a:xfrm>
          <a:off x="15240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78" name="テキスト ボックス 277"/>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34037</xdr:rowOff>
    </xdr:from>
    <xdr:to>
      <xdr:col>21</xdr:col>
      <xdr:colOff>50800</xdr:colOff>
      <xdr:row>85</xdr:row>
      <xdr:rowOff>135637</xdr:rowOff>
    </xdr:to>
    <xdr:sp macro="" textlink="">
      <xdr:nvSpPr>
        <xdr:cNvPr id="279" name="円/楕円 278"/>
        <xdr:cNvSpPr/>
      </xdr:nvSpPr>
      <xdr:spPr>
        <a:xfrm>
          <a:off x="14351000" y="14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120414</xdr:rowOff>
    </xdr:from>
    <xdr:ext cx="762000" cy="259045"/>
    <xdr:sp macro="" textlink="">
      <xdr:nvSpPr>
        <xdr:cNvPr id="280" name="テキスト ボックス 279"/>
        <xdr:cNvSpPr txBox="1"/>
      </xdr:nvSpPr>
      <xdr:spPr>
        <a:xfrm>
          <a:off x="14020800" y="1469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48261</xdr:rowOff>
    </xdr:from>
    <xdr:to>
      <xdr:col>19</xdr:col>
      <xdr:colOff>533400</xdr:colOff>
      <xdr:row>87</xdr:row>
      <xdr:rowOff>149861</xdr:rowOff>
    </xdr:to>
    <xdr:sp macro="" textlink="">
      <xdr:nvSpPr>
        <xdr:cNvPr id="281" name="円/楕円 280"/>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134638</xdr:rowOff>
    </xdr:from>
    <xdr:ext cx="762000" cy="259045"/>
    <xdr:sp macro="" textlink="">
      <xdr:nvSpPr>
        <xdr:cNvPr id="282" name="テキスト ボックス 281"/>
        <xdr:cNvSpPr txBox="1"/>
      </xdr:nvSpPr>
      <xdr:spPr>
        <a:xfrm>
          <a:off x="13131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平類似団体と比較すると、若干の増はあるものの、ほぼ同水準となっている。今後も定員管理の適正化に努める。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147612</xdr:rowOff>
    </xdr:from>
    <xdr:to>
      <xdr:col>24</xdr:col>
      <xdr:colOff>558800</xdr:colOff>
      <xdr:row>62</xdr:row>
      <xdr:rowOff>6083</xdr:rowOff>
    </xdr:to>
    <xdr:cxnSp macro="">
      <xdr:nvCxnSpPr>
        <xdr:cNvPr id="314" name="直線コネクタ 313"/>
        <xdr:cNvCxnSpPr/>
      </xdr:nvCxnSpPr>
      <xdr:spPr>
        <a:xfrm>
          <a:off x="16179800" y="10606062"/>
          <a:ext cx="8382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103205</xdr:rowOff>
    </xdr:from>
    <xdr:ext cx="762000" cy="259045"/>
    <xdr:sp macro="" textlink="">
      <xdr:nvSpPr>
        <xdr:cNvPr id="315" name="定員管理の状況平均値テキスト"/>
        <xdr:cNvSpPr txBox="1"/>
      </xdr:nvSpPr>
      <xdr:spPr>
        <a:xfrm>
          <a:off x="17106900" y="1039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142545</xdr:rowOff>
    </xdr:from>
    <xdr:to>
      <xdr:col>23</xdr:col>
      <xdr:colOff>406400</xdr:colOff>
      <xdr:row>61</xdr:row>
      <xdr:rowOff>147612</xdr:rowOff>
    </xdr:to>
    <xdr:cxnSp macro="">
      <xdr:nvCxnSpPr>
        <xdr:cNvPr id="317" name="直線コネクタ 316"/>
        <xdr:cNvCxnSpPr/>
      </xdr:nvCxnSpPr>
      <xdr:spPr>
        <a:xfrm>
          <a:off x="15290800" y="10600995"/>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8" name="フローチャート : 判断 317"/>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13974</xdr:rowOff>
    </xdr:from>
    <xdr:ext cx="736600" cy="259045"/>
    <xdr:sp macro="" textlink="">
      <xdr:nvSpPr>
        <xdr:cNvPr id="319" name="テキスト ボックス 318"/>
        <xdr:cNvSpPr txBox="1"/>
      </xdr:nvSpPr>
      <xdr:spPr>
        <a:xfrm>
          <a:off x="15798800" y="1030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109004</xdr:rowOff>
    </xdr:from>
    <xdr:to>
      <xdr:col>22</xdr:col>
      <xdr:colOff>203200</xdr:colOff>
      <xdr:row>61</xdr:row>
      <xdr:rowOff>142545</xdr:rowOff>
    </xdr:to>
    <xdr:cxnSp macro="">
      <xdr:nvCxnSpPr>
        <xdr:cNvPr id="320" name="直線コネクタ 319"/>
        <xdr:cNvCxnSpPr/>
      </xdr:nvCxnSpPr>
      <xdr:spPr>
        <a:xfrm>
          <a:off x="14401800" y="10567454"/>
          <a:ext cx="889000" cy="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21" name="フローチャート : 判断 320"/>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11320</xdr:rowOff>
    </xdr:from>
    <xdr:ext cx="762000" cy="259045"/>
    <xdr:sp macro="" textlink="">
      <xdr:nvSpPr>
        <xdr:cNvPr id="322" name="テキスト ボックス 321"/>
        <xdr:cNvSpPr txBox="1"/>
      </xdr:nvSpPr>
      <xdr:spPr>
        <a:xfrm>
          <a:off x="14909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94044</xdr:rowOff>
    </xdr:from>
    <xdr:to>
      <xdr:col>21</xdr:col>
      <xdr:colOff>0</xdr:colOff>
      <xdr:row>61</xdr:row>
      <xdr:rowOff>109004</xdr:rowOff>
    </xdr:to>
    <xdr:cxnSp macro="">
      <xdr:nvCxnSpPr>
        <xdr:cNvPr id="323" name="直線コネクタ 322"/>
        <xdr:cNvCxnSpPr/>
      </xdr:nvCxnSpPr>
      <xdr:spPr>
        <a:xfrm>
          <a:off x="13512800" y="10552494"/>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4" name="フローチャート : 判断 323"/>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145546</xdr:rowOff>
    </xdr:from>
    <xdr:ext cx="762000" cy="259045"/>
    <xdr:sp macro="" textlink="">
      <xdr:nvSpPr>
        <xdr:cNvPr id="325" name="テキスト ボックス 324"/>
        <xdr:cNvSpPr txBox="1"/>
      </xdr:nvSpPr>
      <xdr:spPr>
        <a:xfrm>
          <a:off x="14020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6" name="フローチャート : 判断 325"/>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154538</xdr:rowOff>
    </xdr:from>
    <xdr:ext cx="762000" cy="259045"/>
    <xdr:sp macro="" textlink="">
      <xdr:nvSpPr>
        <xdr:cNvPr id="327" name="テキスト ボックス 326"/>
        <xdr:cNvSpPr txBox="1"/>
      </xdr:nvSpPr>
      <xdr:spPr>
        <a:xfrm>
          <a:off x="13131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126733</xdr:rowOff>
    </xdr:from>
    <xdr:to>
      <xdr:col>24</xdr:col>
      <xdr:colOff>609600</xdr:colOff>
      <xdr:row>62</xdr:row>
      <xdr:rowOff>56883</xdr:rowOff>
    </xdr:to>
    <xdr:sp macro="" textlink="">
      <xdr:nvSpPr>
        <xdr:cNvPr id="333" name="円/楕円 332"/>
        <xdr:cNvSpPr/>
      </xdr:nvSpPr>
      <xdr:spPr>
        <a:xfrm>
          <a:off x="16967200" y="105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98810</xdr:rowOff>
    </xdr:from>
    <xdr:ext cx="762000" cy="259045"/>
    <xdr:sp macro="" textlink="">
      <xdr:nvSpPr>
        <xdr:cNvPr id="334" name="定員管理の状況該当値テキスト"/>
        <xdr:cNvSpPr txBox="1"/>
      </xdr:nvSpPr>
      <xdr:spPr>
        <a:xfrm>
          <a:off x="17106900" y="1055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96812</xdr:rowOff>
    </xdr:from>
    <xdr:to>
      <xdr:col>23</xdr:col>
      <xdr:colOff>457200</xdr:colOff>
      <xdr:row>62</xdr:row>
      <xdr:rowOff>26962</xdr:rowOff>
    </xdr:to>
    <xdr:sp macro="" textlink="">
      <xdr:nvSpPr>
        <xdr:cNvPr id="335" name="円/楕円 334"/>
        <xdr:cNvSpPr/>
      </xdr:nvSpPr>
      <xdr:spPr>
        <a:xfrm>
          <a:off x="16129000" y="105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11739</xdr:rowOff>
    </xdr:from>
    <xdr:ext cx="736600" cy="259045"/>
    <xdr:sp macro="" textlink="">
      <xdr:nvSpPr>
        <xdr:cNvPr id="336" name="テキスト ボックス 335"/>
        <xdr:cNvSpPr txBox="1"/>
      </xdr:nvSpPr>
      <xdr:spPr>
        <a:xfrm>
          <a:off x="15798800" y="1064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91745</xdr:rowOff>
    </xdr:from>
    <xdr:to>
      <xdr:col>22</xdr:col>
      <xdr:colOff>254000</xdr:colOff>
      <xdr:row>62</xdr:row>
      <xdr:rowOff>21895</xdr:rowOff>
    </xdr:to>
    <xdr:sp macro="" textlink="">
      <xdr:nvSpPr>
        <xdr:cNvPr id="337" name="円/楕円 336"/>
        <xdr:cNvSpPr/>
      </xdr:nvSpPr>
      <xdr:spPr>
        <a:xfrm>
          <a:off x="15240000" y="105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6672</xdr:rowOff>
    </xdr:from>
    <xdr:ext cx="762000" cy="259045"/>
    <xdr:sp macro="" textlink="">
      <xdr:nvSpPr>
        <xdr:cNvPr id="338" name="テキスト ボックス 337"/>
        <xdr:cNvSpPr txBox="1"/>
      </xdr:nvSpPr>
      <xdr:spPr>
        <a:xfrm>
          <a:off x="14909800" y="1063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58204</xdr:rowOff>
    </xdr:from>
    <xdr:to>
      <xdr:col>21</xdr:col>
      <xdr:colOff>50800</xdr:colOff>
      <xdr:row>61</xdr:row>
      <xdr:rowOff>159804</xdr:rowOff>
    </xdr:to>
    <xdr:sp macro="" textlink="">
      <xdr:nvSpPr>
        <xdr:cNvPr id="339" name="円/楕円 338"/>
        <xdr:cNvSpPr/>
      </xdr:nvSpPr>
      <xdr:spPr>
        <a:xfrm>
          <a:off x="14351000" y="105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169981</xdr:rowOff>
    </xdr:from>
    <xdr:ext cx="762000" cy="259045"/>
    <xdr:sp macro="" textlink="">
      <xdr:nvSpPr>
        <xdr:cNvPr id="340" name="テキスト ボックス 339"/>
        <xdr:cNvSpPr txBox="1"/>
      </xdr:nvSpPr>
      <xdr:spPr>
        <a:xfrm>
          <a:off x="14020800" y="1028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43244</xdr:rowOff>
    </xdr:from>
    <xdr:to>
      <xdr:col>19</xdr:col>
      <xdr:colOff>533400</xdr:colOff>
      <xdr:row>61</xdr:row>
      <xdr:rowOff>144844</xdr:rowOff>
    </xdr:to>
    <xdr:sp macro="" textlink="">
      <xdr:nvSpPr>
        <xdr:cNvPr id="341" name="円/楕円 340"/>
        <xdr:cNvSpPr/>
      </xdr:nvSpPr>
      <xdr:spPr>
        <a:xfrm>
          <a:off x="13462000" y="10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129621</xdr:rowOff>
    </xdr:from>
    <xdr:ext cx="762000" cy="259045"/>
    <xdr:sp macro="" textlink="">
      <xdr:nvSpPr>
        <xdr:cNvPr id="342" name="テキスト ボックス 341"/>
        <xdr:cNvSpPr txBox="1"/>
      </xdr:nvSpPr>
      <xdr:spPr>
        <a:xfrm>
          <a:off x="13131800" y="1058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比率については、類似団体を下回っているが、過去に行った大型事業に伴う借入分の返済により増える見込みである。また、今後予定をしている公共施設建設事業により、借入を見込んでいることから、その他の新規事業については、抑制を図るなど、類似団体を上回ることのないように、健全な財政運営に努めていく。</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131826</xdr:rowOff>
    </xdr:from>
    <xdr:to>
      <xdr:col>24</xdr:col>
      <xdr:colOff>558800</xdr:colOff>
      <xdr:row>40</xdr:row>
      <xdr:rowOff>151130</xdr:rowOff>
    </xdr:to>
    <xdr:cxnSp macro="">
      <xdr:nvCxnSpPr>
        <xdr:cNvPr id="373" name="直線コネクタ 372"/>
        <xdr:cNvCxnSpPr/>
      </xdr:nvCxnSpPr>
      <xdr:spPr>
        <a:xfrm flipV="1">
          <a:off x="16179800" y="698982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4"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151130</xdr:rowOff>
    </xdr:from>
    <xdr:to>
      <xdr:col>23</xdr:col>
      <xdr:colOff>406400</xdr:colOff>
      <xdr:row>41</xdr:row>
      <xdr:rowOff>13462</xdr:rowOff>
    </xdr:to>
    <xdr:cxnSp macro="">
      <xdr:nvCxnSpPr>
        <xdr:cNvPr id="376" name="直線コネクタ 375"/>
        <xdr:cNvCxnSpPr/>
      </xdr:nvCxnSpPr>
      <xdr:spPr>
        <a:xfrm flipV="1">
          <a:off x="15290800" y="700913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8" name="テキスト ボックス 377"/>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13462</xdr:rowOff>
    </xdr:from>
    <xdr:to>
      <xdr:col>22</xdr:col>
      <xdr:colOff>203200</xdr:colOff>
      <xdr:row>41</xdr:row>
      <xdr:rowOff>56896</xdr:rowOff>
    </xdr:to>
    <xdr:cxnSp macro="">
      <xdr:nvCxnSpPr>
        <xdr:cNvPr id="379" name="直線コネクタ 378"/>
        <xdr:cNvCxnSpPr/>
      </xdr:nvCxnSpPr>
      <xdr:spPr>
        <a:xfrm flipV="1">
          <a:off x="14401800" y="704291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1" name="テキスト ボックス 380"/>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56896</xdr:rowOff>
    </xdr:from>
    <xdr:to>
      <xdr:col>21</xdr:col>
      <xdr:colOff>0</xdr:colOff>
      <xdr:row>41</xdr:row>
      <xdr:rowOff>90678</xdr:rowOff>
    </xdr:to>
    <xdr:cxnSp macro="">
      <xdr:nvCxnSpPr>
        <xdr:cNvPr id="382" name="直線コネクタ 381"/>
        <xdr:cNvCxnSpPr/>
      </xdr:nvCxnSpPr>
      <xdr:spPr>
        <a:xfrm flipV="1">
          <a:off x="13512800" y="708634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3" name="フローチャート : 判断 38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84" name="テキスト ボックス 383"/>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5" name="フローチャート : 判断 384"/>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65803</xdr:rowOff>
    </xdr:from>
    <xdr:ext cx="762000" cy="259045"/>
    <xdr:sp macro="" textlink="">
      <xdr:nvSpPr>
        <xdr:cNvPr id="386" name="テキスト ボックス 385"/>
        <xdr:cNvSpPr txBox="1"/>
      </xdr:nvSpPr>
      <xdr:spPr>
        <a:xfrm>
          <a:off x="13131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81026</xdr:rowOff>
    </xdr:from>
    <xdr:to>
      <xdr:col>24</xdr:col>
      <xdr:colOff>609600</xdr:colOff>
      <xdr:row>41</xdr:row>
      <xdr:rowOff>11176</xdr:rowOff>
    </xdr:to>
    <xdr:sp macro="" textlink="">
      <xdr:nvSpPr>
        <xdr:cNvPr id="392" name="円/楕円 391"/>
        <xdr:cNvSpPr/>
      </xdr:nvSpPr>
      <xdr:spPr>
        <a:xfrm>
          <a:off x="169672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97553</xdr:rowOff>
    </xdr:from>
    <xdr:ext cx="762000" cy="259045"/>
    <xdr:sp macro="" textlink="">
      <xdr:nvSpPr>
        <xdr:cNvPr id="393" name="公債費負担の状況該当値テキスト"/>
        <xdr:cNvSpPr txBox="1"/>
      </xdr:nvSpPr>
      <xdr:spPr>
        <a:xfrm>
          <a:off x="17106900" y="678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100330</xdr:rowOff>
    </xdr:from>
    <xdr:to>
      <xdr:col>23</xdr:col>
      <xdr:colOff>457200</xdr:colOff>
      <xdr:row>41</xdr:row>
      <xdr:rowOff>30480</xdr:rowOff>
    </xdr:to>
    <xdr:sp macro="" textlink="">
      <xdr:nvSpPr>
        <xdr:cNvPr id="394" name="円/楕円 393"/>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40657</xdr:rowOff>
    </xdr:from>
    <xdr:ext cx="736600" cy="259045"/>
    <xdr:sp macro="" textlink="">
      <xdr:nvSpPr>
        <xdr:cNvPr id="395" name="テキスト ボックス 394"/>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134112</xdr:rowOff>
    </xdr:from>
    <xdr:to>
      <xdr:col>22</xdr:col>
      <xdr:colOff>254000</xdr:colOff>
      <xdr:row>41</xdr:row>
      <xdr:rowOff>64262</xdr:rowOff>
    </xdr:to>
    <xdr:sp macro="" textlink="">
      <xdr:nvSpPr>
        <xdr:cNvPr id="396" name="円/楕円 395"/>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74439</xdr:rowOff>
    </xdr:from>
    <xdr:ext cx="762000" cy="259045"/>
    <xdr:sp macro="" textlink="">
      <xdr:nvSpPr>
        <xdr:cNvPr id="397" name="テキスト ボックス 396"/>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6096</xdr:rowOff>
    </xdr:from>
    <xdr:to>
      <xdr:col>21</xdr:col>
      <xdr:colOff>50800</xdr:colOff>
      <xdr:row>41</xdr:row>
      <xdr:rowOff>107696</xdr:rowOff>
    </xdr:to>
    <xdr:sp macro="" textlink="">
      <xdr:nvSpPr>
        <xdr:cNvPr id="398" name="円/楕円 397"/>
        <xdr:cNvSpPr/>
      </xdr:nvSpPr>
      <xdr:spPr>
        <a:xfrm>
          <a:off x="14351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117873</xdr:rowOff>
    </xdr:from>
    <xdr:ext cx="762000" cy="259045"/>
    <xdr:sp macro="" textlink="">
      <xdr:nvSpPr>
        <xdr:cNvPr id="399" name="テキスト ボックス 398"/>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39878</xdr:rowOff>
    </xdr:from>
    <xdr:to>
      <xdr:col>19</xdr:col>
      <xdr:colOff>533400</xdr:colOff>
      <xdr:row>41</xdr:row>
      <xdr:rowOff>141478</xdr:rowOff>
    </xdr:to>
    <xdr:sp macro="" textlink="">
      <xdr:nvSpPr>
        <xdr:cNvPr id="400" name="円/楕円 399"/>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151655</xdr:rowOff>
    </xdr:from>
    <xdr:ext cx="762000" cy="259045"/>
    <xdr:sp macro="" textlink="">
      <xdr:nvSpPr>
        <xdr:cNvPr id="401" name="テキスト ボックス 400"/>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については、現在のところ類似団体平均を下回っている。主な要因としては、財政調整基金及び財産形成基金の充当可能基金残高があることがあげられる。今後も適正な基金積立を行い、財政の健全化に努め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7"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8" name="フローチャート : 判断 43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9" name="フローチャート : 判断 438"/>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0" name="テキスト ボックス 439"/>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1" name="フローチャート : 判断 44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2" name="テキスト ボックス 44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3" name="フローチャート : 判断 442"/>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4" name="テキスト ボックス 443"/>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5" name="フローチャート : 判断 444"/>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6" name="テキスト ボックス 445"/>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
3,149
63.55
4,074,248
3,667,111
339,366
1,854,332
4,601,209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２７年度と比較すると、１．１ポイント減となっている。要因としては、退職に伴うものと考える。しかしながら、類似団体と比較すると７．３ポイントと高い水準となっている。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149860</xdr:rowOff>
    </xdr:from>
    <xdr:to>
      <xdr:col>7</xdr:col>
      <xdr:colOff>15875</xdr:colOff>
      <xdr:row>39</xdr:row>
      <xdr:rowOff>28702</xdr:rowOff>
    </xdr:to>
    <xdr:cxnSp macro="">
      <xdr:nvCxnSpPr>
        <xdr:cNvPr id="64" name="直線コネクタ 63"/>
        <xdr:cNvCxnSpPr/>
      </xdr:nvCxnSpPr>
      <xdr:spPr>
        <a:xfrm flipV="1">
          <a:off x="3987800" y="66649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28702</xdr:rowOff>
    </xdr:from>
    <xdr:to>
      <xdr:col>5</xdr:col>
      <xdr:colOff>549275</xdr:colOff>
      <xdr:row>39</xdr:row>
      <xdr:rowOff>138430</xdr:rowOff>
    </xdr:to>
    <xdr:cxnSp macro="">
      <xdr:nvCxnSpPr>
        <xdr:cNvPr id="67" name="直線コネクタ 66"/>
        <xdr:cNvCxnSpPr/>
      </xdr:nvCxnSpPr>
      <xdr:spPr>
        <a:xfrm flipV="1">
          <a:off x="3098800" y="67152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69" name="テキスト ボックス 68"/>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37846</xdr:rowOff>
    </xdr:from>
    <xdr:to>
      <xdr:col>4</xdr:col>
      <xdr:colOff>346075</xdr:colOff>
      <xdr:row>39</xdr:row>
      <xdr:rowOff>138430</xdr:rowOff>
    </xdr:to>
    <xdr:cxnSp macro="">
      <xdr:nvCxnSpPr>
        <xdr:cNvPr id="70" name="直線コネクタ 69"/>
        <xdr:cNvCxnSpPr/>
      </xdr:nvCxnSpPr>
      <xdr:spPr>
        <a:xfrm>
          <a:off x="2209800" y="67243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37846</xdr:rowOff>
    </xdr:from>
    <xdr:to>
      <xdr:col>3</xdr:col>
      <xdr:colOff>142875</xdr:colOff>
      <xdr:row>40</xdr:row>
      <xdr:rowOff>108712</xdr:rowOff>
    </xdr:to>
    <xdr:cxnSp macro="">
      <xdr:nvCxnSpPr>
        <xdr:cNvPr id="73" name="直線コネクタ 72"/>
        <xdr:cNvCxnSpPr/>
      </xdr:nvCxnSpPr>
      <xdr:spPr>
        <a:xfrm flipV="1">
          <a:off x="1320800" y="6724396"/>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77" name="テキスト ボックス 76"/>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99060</xdr:rowOff>
    </xdr:from>
    <xdr:to>
      <xdr:col>7</xdr:col>
      <xdr:colOff>66675</xdr:colOff>
      <xdr:row>39</xdr:row>
      <xdr:rowOff>29210</xdr:rowOff>
    </xdr:to>
    <xdr:sp macro="" textlink="">
      <xdr:nvSpPr>
        <xdr:cNvPr id="83" name="円/楕円 82"/>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71137</xdr:rowOff>
    </xdr:from>
    <xdr:ext cx="762000" cy="259045"/>
    <xdr:sp macro="" textlink="">
      <xdr:nvSpPr>
        <xdr:cNvPr id="84" name="人件費該当値テキスト"/>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149352</xdr:rowOff>
    </xdr:from>
    <xdr:to>
      <xdr:col>5</xdr:col>
      <xdr:colOff>600075</xdr:colOff>
      <xdr:row>39</xdr:row>
      <xdr:rowOff>79502</xdr:rowOff>
    </xdr:to>
    <xdr:sp macro="" textlink="">
      <xdr:nvSpPr>
        <xdr:cNvPr id="85" name="円/楕円 84"/>
        <xdr:cNvSpPr/>
      </xdr:nvSpPr>
      <xdr:spPr>
        <a:xfrm>
          <a:off x="3937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64279</xdr:rowOff>
    </xdr:from>
    <xdr:ext cx="736600" cy="259045"/>
    <xdr:sp macro="" textlink="">
      <xdr:nvSpPr>
        <xdr:cNvPr id="86" name="テキスト ボックス 85"/>
        <xdr:cNvSpPr txBox="1"/>
      </xdr:nvSpPr>
      <xdr:spPr>
        <a:xfrm>
          <a:off x="3606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87630</xdr:rowOff>
    </xdr:from>
    <xdr:to>
      <xdr:col>4</xdr:col>
      <xdr:colOff>396875</xdr:colOff>
      <xdr:row>40</xdr:row>
      <xdr:rowOff>17780</xdr:rowOff>
    </xdr:to>
    <xdr:sp macro="" textlink="">
      <xdr:nvSpPr>
        <xdr:cNvPr id="87" name="円/楕円 86"/>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2557</xdr:rowOff>
    </xdr:from>
    <xdr:ext cx="762000" cy="259045"/>
    <xdr:sp macro="" textlink="">
      <xdr:nvSpPr>
        <xdr:cNvPr id="88" name="テキスト ボックス 87"/>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158496</xdr:rowOff>
    </xdr:from>
    <xdr:to>
      <xdr:col>3</xdr:col>
      <xdr:colOff>193675</xdr:colOff>
      <xdr:row>39</xdr:row>
      <xdr:rowOff>88646</xdr:rowOff>
    </xdr:to>
    <xdr:sp macro="" textlink="">
      <xdr:nvSpPr>
        <xdr:cNvPr id="89" name="円/楕円 88"/>
        <xdr:cNvSpPr/>
      </xdr:nvSpPr>
      <xdr:spPr>
        <a:xfrm>
          <a:off x="215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73423</xdr:rowOff>
    </xdr:from>
    <xdr:ext cx="762000" cy="259045"/>
    <xdr:sp macro="" textlink="">
      <xdr:nvSpPr>
        <xdr:cNvPr id="90" name="テキスト ボックス 89"/>
        <xdr:cNvSpPr txBox="1"/>
      </xdr:nvSpPr>
      <xdr:spPr>
        <a:xfrm>
          <a:off x="1828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57912</xdr:rowOff>
    </xdr:from>
    <xdr:to>
      <xdr:col>1</xdr:col>
      <xdr:colOff>676275</xdr:colOff>
      <xdr:row>40</xdr:row>
      <xdr:rowOff>159512</xdr:rowOff>
    </xdr:to>
    <xdr:sp macro="" textlink="">
      <xdr:nvSpPr>
        <xdr:cNvPr id="91" name="円/楕円 90"/>
        <xdr:cNvSpPr/>
      </xdr:nvSpPr>
      <xdr:spPr>
        <a:xfrm>
          <a:off x="12700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144289</xdr:rowOff>
    </xdr:from>
    <xdr:ext cx="762000" cy="259045"/>
    <xdr:sp macro="" textlink="">
      <xdr:nvSpPr>
        <xdr:cNvPr id="92" name="テキスト ボックス 91"/>
        <xdr:cNvSpPr txBox="1"/>
      </xdr:nvSpPr>
      <xdr:spPr>
        <a:xfrm>
          <a:off x="939800" y="700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２７年度と比べると、１．３ポイント増となっている。要因としては、平成</a:t>
          </a:r>
          <a:r>
            <a:rPr kumimoji="1" lang="en-US" altLang="ja-JP" sz="1300">
              <a:latin typeface="ＭＳ Ｐゴシック"/>
            </a:rPr>
            <a:t>27</a:t>
          </a:r>
          <a:r>
            <a:rPr kumimoji="1" lang="ja-JP" altLang="en-US" sz="1300">
              <a:latin typeface="ＭＳ Ｐゴシック"/>
            </a:rPr>
            <a:t>年度から本格的に始めた、ふるさと納税業務の委託分である。類似団体と比較すると同水準ではあるが、委託料等の削減に努め、健全な財政運営に努める。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149860</xdr:rowOff>
    </xdr:from>
    <xdr:to>
      <xdr:col>24</xdr:col>
      <xdr:colOff>31750</xdr:colOff>
      <xdr:row>17</xdr:row>
      <xdr:rowOff>77470</xdr:rowOff>
    </xdr:to>
    <xdr:cxnSp macro="">
      <xdr:nvCxnSpPr>
        <xdr:cNvPr id="125" name="直線コネクタ 124"/>
        <xdr:cNvCxnSpPr/>
      </xdr:nvCxnSpPr>
      <xdr:spPr>
        <a:xfrm>
          <a:off x="15671800" y="28930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16</xdr:row>
      <xdr:rowOff>149860</xdr:rowOff>
    </xdr:to>
    <xdr:cxnSp macro="">
      <xdr:nvCxnSpPr>
        <xdr:cNvPr id="128" name="直線コネクタ 127"/>
        <xdr:cNvCxnSpPr/>
      </xdr:nvCxnSpPr>
      <xdr:spPr>
        <a:xfrm>
          <a:off x="14782800" y="2870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16</xdr:row>
      <xdr:rowOff>127000</xdr:rowOff>
    </xdr:to>
    <xdr:cxnSp macro="">
      <xdr:nvCxnSpPr>
        <xdr:cNvPr id="131" name="直線コネクタ 130"/>
        <xdr:cNvCxnSpPr/>
      </xdr:nvCxnSpPr>
      <xdr:spPr>
        <a:xfrm>
          <a:off x="13893800" y="283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17</xdr:row>
      <xdr:rowOff>85090</xdr:rowOff>
    </xdr:to>
    <xdr:cxnSp macro="">
      <xdr:nvCxnSpPr>
        <xdr:cNvPr id="134" name="直線コネクタ 133"/>
        <xdr:cNvCxnSpPr/>
      </xdr:nvCxnSpPr>
      <xdr:spPr>
        <a:xfrm flipV="1">
          <a:off x="13004800" y="28321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6" name="テキスト ボックス 135"/>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104157</xdr:rowOff>
    </xdr:from>
    <xdr:ext cx="762000" cy="259045"/>
    <xdr:sp macro="" textlink="">
      <xdr:nvSpPr>
        <xdr:cNvPr id="138" name="テキスト ボックス 137"/>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26670</xdr:rowOff>
    </xdr:from>
    <xdr:to>
      <xdr:col>24</xdr:col>
      <xdr:colOff>82550</xdr:colOff>
      <xdr:row>17</xdr:row>
      <xdr:rowOff>128270</xdr:rowOff>
    </xdr:to>
    <xdr:sp macro="" textlink="">
      <xdr:nvSpPr>
        <xdr:cNvPr id="144" name="円/楕円 143"/>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170197</xdr:rowOff>
    </xdr:from>
    <xdr:ext cx="762000" cy="259045"/>
    <xdr:sp macro="" textlink="">
      <xdr:nvSpPr>
        <xdr:cNvPr id="145" name="物件費該当値テキスト"/>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99060</xdr:rowOff>
    </xdr:from>
    <xdr:to>
      <xdr:col>22</xdr:col>
      <xdr:colOff>615950</xdr:colOff>
      <xdr:row>17</xdr:row>
      <xdr:rowOff>29210</xdr:rowOff>
    </xdr:to>
    <xdr:sp macro="" textlink="">
      <xdr:nvSpPr>
        <xdr:cNvPr id="146" name="円/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39387</xdr:rowOff>
    </xdr:from>
    <xdr:ext cx="736600" cy="259045"/>
    <xdr:sp macro="" textlink="">
      <xdr:nvSpPr>
        <xdr:cNvPr id="147" name="テキスト ボックス 146"/>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48" name="円/楕円 147"/>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16527</xdr:rowOff>
    </xdr:from>
    <xdr:ext cx="762000" cy="259045"/>
    <xdr:sp macro="" textlink="">
      <xdr:nvSpPr>
        <xdr:cNvPr id="149" name="テキスト ボックス 148"/>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0" name="円/楕円 149"/>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1" name="テキスト ボックス 150"/>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34290</xdr:rowOff>
    </xdr:from>
    <xdr:to>
      <xdr:col>19</xdr:col>
      <xdr:colOff>6350</xdr:colOff>
      <xdr:row>17</xdr:row>
      <xdr:rowOff>135890</xdr:rowOff>
    </xdr:to>
    <xdr:sp macro="" textlink="">
      <xdr:nvSpPr>
        <xdr:cNvPr id="152" name="円/楕円 151"/>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120667</xdr:rowOff>
    </xdr:from>
    <xdr:ext cx="762000" cy="259045"/>
    <xdr:sp macro="" textlink="">
      <xdr:nvSpPr>
        <xdr:cNvPr id="153" name="テキスト ボックス 152"/>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７年度と比べると０．３ポイント減となっている。類似団体と比べると、０．４ポイントと上回っている。今後も多様な住民サービスに対応するため、扶助費の増が予想されてるところではあるが、制度の適正な運用と、村単独事業費の抑制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118835</xdr:rowOff>
    </xdr:from>
    <xdr:to>
      <xdr:col>7</xdr:col>
      <xdr:colOff>15875</xdr:colOff>
      <xdr:row>55</xdr:row>
      <xdr:rowOff>167822</xdr:rowOff>
    </xdr:to>
    <xdr:cxnSp macro="">
      <xdr:nvCxnSpPr>
        <xdr:cNvPr id="187" name="直線コネクタ 186"/>
        <xdr:cNvCxnSpPr/>
      </xdr:nvCxnSpPr>
      <xdr:spPr>
        <a:xfrm flipV="1">
          <a:off x="3987800" y="95485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8"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102507</xdr:rowOff>
    </xdr:from>
    <xdr:to>
      <xdr:col>5</xdr:col>
      <xdr:colOff>549275</xdr:colOff>
      <xdr:row>55</xdr:row>
      <xdr:rowOff>167822</xdr:rowOff>
    </xdr:to>
    <xdr:cxnSp macro="">
      <xdr:nvCxnSpPr>
        <xdr:cNvPr id="190" name="直線コネクタ 189"/>
        <xdr:cNvCxnSpPr/>
      </xdr:nvCxnSpPr>
      <xdr:spPr>
        <a:xfrm>
          <a:off x="3098800" y="95322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192" name="テキスト ボックス 19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102507</xdr:rowOff>
    </xdr:from>
    <xdr:to>
      <xdr:col>4</xdr:col>
      <xdr:colOff>346075</xdr:colOff>
      <xdr:row>56</xdr:row>
      <xdr:rowOff>29028</xdr:rowOff>
    </xdr:to>
    <xdr:cxnSp macro="">
      <xdr:nvCxnSpPr>
        <xdr:cNvPr id="193" name="直線コネクタ 192"/>
        <xdr:cNvCxnSpPr/>
      </xdr:nvCxnSpPr>
      <xdr:spPr>
        <a:xfrm flipV="1">
          <a:off x="2209800" y="9532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151493</xdr:rowOff>
    </xdr:from>
    <xdr:to>
      <xdr:col>3</xdr:col>
      <xdr:colOff>142875</xdr:colOff>
      <xdr:row>56</xdr:row>
      <xdr:rowOff>29028</xdr:rowOff>
    </xdr:to>
    <xdr:cxnSp macro="">
      <xdr:nvCxnSpPr>
        <xdr:cNvPr id="196" name="直線コネクタ 195"/>
        <xdr:cNvCxnSpPr/>
      </xdr:nvCxnSpPr>
      <xdr:spPr>
        <a:xfrm>
          <a:off x="1320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68035</xdr:rowOff>
    </xdr:from>
    <xdr:to>
      <xdr:col>7</xdr:col>
      <xdr:colOff>66675</xdr:colOff>
      <xdr:row>55</xdr:row>
      <xdr:rowOff>169635</xdr:rowOff>
    </xdr:to>
    <xdr:sp macro="" textlink="">
      <xdr:nvSpPr>
        <xdr:cNvPr id="206" name="円/楕円 205"/>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40112</xdr:rowOff>
    </xdr:from>
    <xdr:ext cx="762000" cy="259045"/>
    <xdr:sp macro="" textlink="">
      <xdr:nvSpPr>
        <xdr:cNvPr id="207" name="扶助費該当値テキスト"/>
        <xdr:cNvSpPr txBox="1"/>
      </xdr:nvSpPr>
      <xdr:spPr>
        <a:xfrm>
          <a:off x="49149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117022</xdr:rowOff>
    </xdr:from>
    <xdr:to>
      <xdr:col>5</xdr:col>
      <xdr:colOff>600075</xdr:colOff>
      <xdr:row>56</xdr:row>
      <xdr:rowOff>47172</xdr:rowOff>
    </xdr:to>
    <xdr:sp macro="" textlink="">
      <xdr:nvSpPr>
        <xdr:cNvPr id="208" name="円/楕円 207"/>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209" name="テキスト ボックス 208"/>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51707</xdr:rowOff>
    </xdr:from>
    <xdr:to>
      <xdr:col>4</xdr:col>
      <xdr:colOff>396875</xdr:colOff>
      <xdr:row>55</xdr:row>
      <xdr:rowOff>153307</xdr:rowOff>
    </xdr:to>
    <xdr:sp macro="" textlink="">
      <xdr:nvSpPr>
        <xdr:cNvPr id="210" name="円/楕円 209"/>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211" name="テキスト ボックス 210"/>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149678</xdr:rowOff>
    </xdr:from>
    <xdr:to>
      <xdr:col>3</xdr:col>
      <xdr:colOff>193675</xdr:colOff>
      <xdr:row>56</xdr:row>
      <xdr:rowOff>79828</xdr:rowOff>
    </xdr:to>
    <xdr:sp macro="" textlink="">
      <xdr:nvSpPr>
        <xdr:cNvPr id="212" name="円/楕円 211"/>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64605</xdr:rowOff>
    </xdr:from>
    <xdr:ext cx="762000" cy="259045"/>
    <xdr:sp macro="" textlink="">
      <xdr:nvSpPr>
        <xdr:cNvPr id="213" name="テキスト ボックス 212"/>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100693</xdr:rowOff>
    </xdr:from>
    <xdr:to>
      <xdr:col>1</xdr:col>
      <xdr:colOff>676275</xdr:colOff>
      <xdr:row>56</xdr:row>
      <xdr:rowOff>30843</xdr:rowOff>
    </xdr:to>
    <xdr:sp macro="" textlink="">
      <xdr:nvSpPr>
        <xdr:cNvPr id="214" name="円/楕円 213"/>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15620</xdr:rowOff>
    </xdr:from>
    <xdr:ext cx="762000" cy="259045"/>
    <xdr:sp macro="" textlink="">
      <xdr:nvSpPr>
        <xdr:cNvPr id="215" name="テキスト ボックス 214"/>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７年度と比べると、０．９ポイント増、類似団体との比較においても、２．２ポイント上回っている。繰出金の増が主な要因と考える。特別会計の繰出金の抑制に努め、類似団体の数値に近づけるよう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117856</xdr:rowOff>
    </xdr:from>
    <xdr:to>
      <xdr:col>24</xdr:col>
      <xdr:colOff>31750</xdr:colOff>
      <xdr:row>56</xdr:row>
      <xdr:rowOff>159004</xdr:rowOff>
    </xdr:to>
    <xdr:cxnSp macro="">
      <xdr:nvCxnSpPr>
        <xdr:cNvPr id="245" name="直線コネクタ 244"/>
        <xdr:cNvCxnSpPr/>
      </xdr:nvCxnSpPr>
      <xdr:spPr>
        <a:xfrm>
          <a:off x="15671800" y="97190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117856</xdr:rowOff>
    </xdr:from>
    <xdr:to>
      <xdr:col>22</xdr:col>
      <xdr:colOff>565150</xdr:colOff>
      <xdr:row>57</xdr:row>
      <xdr:rowOff>37846</xdr:rowOff>
    </xdr:to>
    <xdr:cxnSp macro="">
      <xdr:nvCxnSpPr>
        <xdr:cNvPr id="248" name="直線コネクタ 247"/>
        <xdr:cNvCxnSpPr/>
      </xdr:nvCxnSpPr>
      <xdr:spPr>
        <a:xfrm flipV="1">
          <a:off x="14782800" y="97190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37846</xdr:rowOff>
    </xdr:from>
    <xdr:to>
      <xdr:col>21</xdr:col>
      <xdr:colOff>361950</xdr:colOff>
      <xdr:row>57</xdr:row>
      <xdr:rowOff>110998</xdr:rowOff>
    </xdr:to>
    <xdr:cxnSp macro="">
      <xdr:nvCxnSpPr>
        <xdr:cNvPr id="251" name="直線コネクタ 250"/>
        <xdr:cNvCxnSpPr/>
      </xdr:nvCxnSpPr>
      <xdr:spPr>
        <a:xfrm flipV="1">
          <a:off x="13893800" y="98104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37846</xdr:rowOff>
    </xdr:from>
    <xdr:to>
      <xdr:col>20</xdr:col>
      <xdr:colOff>158750</xdr:colOff>
      <xdr:row>57</xdr:row>
      <xdr:rowOff>110998</xdr:rowOff>
    </xdr:to>
    <xdr:cxnSp macro="">
      <xdr:nvCxnSpPr>
        <xdr:cNvPr id="254" name="直線コネクタ 253"/>
        <xdr:cNvCxnSpPr/>
      </xdr:nvCxnSpPr>
      <xdr:spPr>
        <a:xfrm>
          <a:off x="13004800" y="98104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108204</xdr:rowOff>
    </xdr:from>
    <xdr:to>
      <xdr:col>24</xdr:col>
      <xdr:colOff>82550</xdr:colOff>
      <xdr:row>57</xdr:row>
      <xdr:rowOff>38354</xdr:rowOff>
    </xdr:to>
    <xdr:sp macro="" textlink="">
      <xdr:nvSpPr>
        <xdr:cNvPr id="264" name="円/楕円 263"/>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80281</xdr:rowOff>
    </xdr:from>
    <xdr:ext cx="762000" cy="259045"/>
    <xdr:sp macro="" textlink="">
      <xdr:nvSpPr>
        <xdr:cNvPr id="265" name="その他該当値テキスト"/>
        <xdr:cNvSpPr txBox="1"/>
      </xdr:nvSpPr>
      <xdr:spPr>
        <a:xfrm>
          <a:off x="16598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67056</xdr:rowOff>
    </xdr:from>
    <xdr:to>
      <xdr:col>22</xdr:col>
      <xdr:colOff>615950</xdr:colOff>
      <xdr:row>56</xdr:row>
      <xdr:rowOff>168656</xdr:rowOff>
    </xdr:to>
    <xdr:sp macro="" textlink="">
      <xdr:nvSpPr>
        <xdr:cNvPr id="266" name="円/楕円 265"/>
        <xdr:cNvSpPr/>
      </xdr:nvSpPr>
      <xdr:spPr>
        <a:xfrm>
          <a:off x="15621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153433</xdr:rowOff>
    </xdr:from>
    <xdr:ext cx="736600" cy="259045"/>
    <xdr:sp macro="" textlink="">
      <xdr:nvSpPr>
        <xdr:cNvPr id="267" name="テキスト ボックス 266"/>
        <xdr:cNvSpPr txBox="1"/>
      </xdr:nvSpPr>
      <xdr:spPr>
        <a:xfrm>
          <a:off x="15290800" y="975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158496</xdr:rowOff>
    </xdr:from>
    <xdr:to>
      <xdr:col>21</xdr:col>
      <xdr:colOff>412750</xdr:colOff>
      <xdr:row>57</xdr:row>
      <xdr:rowOff>88646</xdr:rowOff>
    </xdr:to>
    <xdr:sp macro="" textlink="">
      <xdr:nvSpPr>
        <xdr:cNvPr id="268" name="円/楕円 267"/>
        <xdr:cNvSpPr/>
      </xdr:nvSpPr>
      <xdr:spPr>
        <a:xfrm>
          <a:off x="14732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73423</xdr:rowOff>
    </xdr:from>
    <xdr:ext cx="762000" cy="259045"/>
    <xdr:sp macro="" textlink="">
      <xdr:nvSpPr>
        <xdr:cNvPr id="269" name="テキスト ボックス 268"/>
        <xdr:cNvSpPr txBox="1"/>
      </xdr:nvSpPr>
      <xdr:spPr>
        <a:xfrm>
          <a:off x="14401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60198</xdr:rowOff>
    </xdr:from>
    <xdr:to>
      <xdr:col>20</xdr:col>
      <xdr:colOff>209550</xdr:colOff>
      <xdr:row>57</xdr:row>
      <xdr:rowOff>161798</xdr:rowOff>
    </xdr:to>
    <xdr:sp macro="" textlink="">
      <xdr:nvSpPr>
        <xdr:cNvPr id="270" name="円/楕円 269"/>
        <xdr:cNvSpPr/>
      </xdr:nvSpPr>
      <xdr:spPr>
        <a:xfrm>
          <a:off x="13843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146575</xdr:rowOff>
    </xdr:from>
    <xdr:ext cx="762000" cy="259045"/>
    <xdr:sp macro="" textlink="">
      <xdr:nvSpPr>
        <xdr:cNvPr id="271" name="テキスト ボックス 270"/>
        <xdr:cNvSpPr txBox="1"/>
      </xdr:nvSpPr>
      <xdr:spPr>
        <a:xfrm>
          <a:off x="13512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158496</xdr:rowOff>
    </xdr:from>
    <xdr:to>
      <xdr:col>19</xdr:col>
      <xdr:colOff>6350</xdr:colOff>
      <xdr:row>57</xdr:row>
      <xdr:rowOff>88646</xdr:rowOff>
    </xdr:to>
    <xdr:sp macro="" textlink="">
      <xdr:nvSpPr>
        <xdr:cNvPr id="272" name="円/楕円 271"/>
        <xdr:cNvSpPr/>
      </xdr:nvSpPr>
      <xdr:spPr>
        <a:xfrm>
          <a:off x="12954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73423</xdr:rowOff>
    </xdr:from>
    <xdr:ext cx="762000" cy="259045"/>
    <xdr:sp macro="" textlink="">
      <xdr:nvSpPr>
        <xdr:cNvPr id="273" name="テキスト ボックス 272"/>
        <xdr:cNvSpPr txBox="1"/>
      </xdr:nvSpPr>
      <xdr:spPr>
        <a:xfrm>
          <a:off x="12623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a:t>
          </a:r>
          <a:r>
            <a:rPr kumimoji="1" lang="ja-JP" altLang="en-US" sz="1300">
              <a:latin typeface="ＭＳ Ｐゴシック"/>
            </a:rPr>
            <a:t>２７年度と比べると、１．３ポイント減となっている。類似団体との比較では、１．２ポイント高い水準となっている。一部事務組合への負担金が補助費全体に占める割合が高く、類似団体よりも高い要因と考える。今後、村単独で行っている補助金等の見直しも図りながら補助費等の抑制に努め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163576</xdr:rowOff>
    </xdr:from>
    <xdr:to>
      <xdr:col>24</xdr:col>
      <xdr:colOff>31750</xdr:colOff>
      <xdr:row>37</xdr:row>
      <xdr:rowOff>51562</xdr:rowOff>
    </xdr:to>
    <xdr:cxnSp macro="">
      <xdr:nvCxnSpPr>
        <xdr:cNvPr id="303" name="直線コネクタ 302"/>
        <xdr:cNvCxnSpPr/>
      </xdr:nvCxnSpPr>
      <xdr:spPr>
        <a:xfrm flipV="1">
          <a:off x="15671800" y="63357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14986</xdr:rowOff>
    </xdr:from>
    <xdr:to>
      <xdr:col>22</xdr:col>
      <xdr:colOff>565150</xdr:colOff>
      <xdr:row>37</xdr:row>
      <xdr:rowOff>51562</xdr:rowOff>
    </xdr:to>
    <xdr:cxnSp macro="">
      <xdr:nvCxnSpPr>
        <xdr:cNvPr id="306" name="直線コネクタ 305"/>
        <xdr:cNvCxnSpPr/>
      </xdr:nvCxnSpPr>
      <xdr:spPr>
        <a:xfrm>
          <a:off x="14782800" y="6358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163576</xdr:rowOff>
    </xdr:from>
    <xdr:to>
      <xdr:col>21</xdr:col>
      <xdr:colOff>361950</xdr:colOff>
      <xdr:row>37</xdr:row>
      <xdr:rowOff>14986</xdr:rowOff>
    </xdr:to>
    <xdr:cxnSp macro="">
      <xdr:nvCxnSpPr>
        <xdr:cNvPr id="309" name="直線コネクタ 308"/>
        <xdr:cNvCxnSpPr/>
      </xdr:nvCxnSpPr>
      <xdr:spPr>
        <a:xfrm>
          <a:off x="13893800" y="6335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1" name="テキスト ボックス 310"/>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163576</xdr:rowOff>
    </xdr:from>
    <xdr:to>
      <xdr:col>20</xdr:col>
      <xdr:colOff>158750</xdr:colOff>
      <xdr:row>37</xdr:row>
      <xdr:rowOff>5842</xdr:rowOff>
    </xdr:to>
    <xdr:cxnSp macro="">
      <xdr:nvCxnSpPr>
        <xdr:cNvPr id="312" name="直線コネクタ 311"/>
        <xdr:cNvCxnSpPr/>
      </xdr:nvCxnSpPr>
      <xdr:spPr>
        <a:xfrm flipV="1">
          <a:off x="13004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112776</xdr:rowOff>
    </xdr:from>
    <xdr:to>
      <xdr:col>24</xdr:col>
      <xdr:colOff>82550</xdr:colOff>
      <xdr:row>37</xdr:row>
      <xdr:rowOff>42926</xdr:rowOff>
    </xdr:to>
    <xdr:sp macro="" textlink="">
      <xdr:nvSpPr>
        <xdr:cNvPr id="322" name="円/楕円 321"/>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84853</xdr:rowOff>
    </xdr:from>
    <xdr:ext cx="762000" cy="259045"/>
    <xdr:sp macro="" textlink="">
      <xdr:nvSpPr>
        <xdr:cNvPr id="323" name="補助費等該当値テキスト"/>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762</xdr:rowOff>
    </xdr:from>
    <xdr:to>
      <xdr:col>22</xdr:col>
      <xdr:colOff>615950</xdr:colOff>
      <xdr:row>37</xdr:row>
      <xdr:rowOff>102362</xdr:rowOff>
    </xdr:to>
    <xdr:sp macro="" textlink="">
      <xdr:nvSpPr>
        <xdr:cNvPr id="324" name="円/楕円 323"/>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25" name="テキスト ボックス 324"/>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135636</xdr:rowOff>
    </xdr:from>
    <xdr:to>
      <xdr:col>21</xdr:col>
      <xdr:colOff>412750</xdr:colOff>
      <xdr:row>37</xdr:row>
      <xdr:rowOff>65786</xdr:rowOff>
    </xdr:to>
    <xdr:sp macro="" textlink="">
      <xdr:nvSpPr>
        <xdr:cNvPr id="326" name="円/楕円 325"/>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50563</xdr:rowOff>
    </xdr:from>
    <xdr:ext cx="762000" cy="259045"/>
    <xdr:sp macro="" textlink="">
      <xdr:nvSpPr>
        <xdr:cNvPr id="327" name="テキスト ボックス 326"/>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112776</xdr:rowOff>
    </xdr:from>
    <xdr:to>
      <xdr:col>20</xdr:col>
      <xdr:colOff>209550</xdr:colOff>
      <xdr:row>37</xdr:row>
      <xdr:rowOff>42926</xdr:rowOff>
    </xdr:to>
    <xdr:sp macro="" textlink="">
      <xdr:nvSpPr>
        <xdr:cNvPr id="328" name="円/楕円 327"/>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29" name="テキスト ボックス 328"/>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126492</xdr:rowOff>
    </xdr:from>
    <xdr:to>
      <xdr:col>19</xdr:col>
      <xdr:colOff>6350</xdr:colOff>
      <xdr:row>37</xdr:row>
      <xdr:rowOff>56642</xdr:rowOff>
    </xdr:to>
    <xdr:sp macro="" textlink="">
      <xdr:nvSpPr>
        <xdr:cNvPr id="330" name="円/楕円 329"/>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41419</xdr:rowOff>
    </xdr:from>
    <xdr:ext cx="762000" cy="259045"/>
    <xdr:sp macro="" textlink="">
      <xdr:nvSpPr>
        <xdr:cNvPr id="331" name="テキスト ボックス 330"/>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５．９ポイント下回っているが、今後計画をしている、公共施設建築事業等の実施により地方債の発行が増えることを見込んでいるため、その他の新規事業については、抑制を図るなど、類似団体を上回ることのないように、健全な財政運営に努めていく。</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73660</xdr:rowOff>
    </xdr:from>
    <xdr:to>
      <xdr:col>7</xdr:col>
      <xdr:colOff>15875</xdr:colOff>
      <xdr:row>75</xdr:row>
      <xdr:rowOff>104140</xdr:rowOff>
    </xdr:to>
    <xdr:cxnSp macro="">
      <xdr:nvCxnSpPr>
        <xdr:cNvPr id="363" name="直線コネクタ 362"/>
        <xdr:cNvCxnSpPr/>
      </xdr:nvCxnSpPr>
      <xdr:spPr>
        <a:xfrm>
          <a:off x="3987800" y="129324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73660</xdr:rowOff>
    </xdr:from>
    <xdr:to>
      <xdr:col>5</xdr:col>
      <xdr:colOff>549275</xdr:colOff>
      <xdr:row>75</xdr:row>
      <xdr:rowOff>130810</xdr:rowOff>
    </xdr:to>
    <xdr:cxnSp macro="">
      <xdr:nvCxnSpPr>
        <xdr:cNvPr id="366" name="直線コネクタ 365"/>
        <xdr:cNvCxnSpPr/>
      </xdr:nvCxnSpPr>
      <xdr:spPr>
        <a:xfrm flipV="1">
          <a:off x="3098800" y="129324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127000</xdr:rowOff>
    </xdr:from>
    <xdr:to>
      <xdr:col>4</xdr:col>
      <xdr:colOff>346075</xdr:colOff>
      <xdr:row>75</xdr:row>
      <xdr:rowOff>130810</xdr:rowOff>
    </xdr:to>
    <xdr:cxnSp macro="">
      <xdr:nvCxnSpPr>
        <xdr:cNvPr id="369" name="直線コネクタ 368"/>
        <xdr:cNvCxnSpPr/>
      </xdr:nvCxnSpPr>
      <xdr:spPr>
        <a:xfrm>
          <a:off x="2209800" y="12985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1" name="テキスト ボックス 370"/>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127000</xdr:rowOff>
    </xdr:from>
    <xdr:to>
      <xdr:col>3</xdr:col>
      <xdr:colOff>142875</xdr:colOff>
      <xdr:row>75</xdr:row>
      <xdr:rowOff>157480</xdr:rowOff>
    </xdr:to>
    <xdr:cxnSp macro="">
      <xdr:nvCxnSpPr>
        <xdr:cNvPr id="372" name="直線コネクタ 371"/>
        <xdr:cNvCxnSpPr/>
      </xdr:nvCxnSpPr>
      <xdr:spPr>
        <a:xfrm flipV="1">
          <a:off x="1320800" y="129857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4" name="テキスト ボックス 373"/>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55897</xdr:rowOff>
    </xdr:from>
    <xdr:ext cx="762000" cy="259045"/>
    <xdr:sp macro="" textlink="">
      <xdr:nvSpPr>
        <xdr:cNvPr id="376" name="テキスト ボックス 375"/>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53340</xdr:rowOff>
    </xdr:from>
    <xdr:to>
      <xdr:col>7</xdr:col>
      <xdr:colOff>66675</xdr:colOff>
      <xdr:row>75</xdr:row>
      <xdr:rowOff>154939</xdr:rowOff>
    </xdr:to>
    <xdr:sp macro="" textlink="">
      <xdr:nvSpPr>
        <xdr:cNvPr id="382" name="円/楕円 381"/>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69867</xdr:rowOff>
    </xdr:from>
    <xdr:ext cx="762000" cy="259045"/>
    <xdr:sp macro="" textlink="">
      <xdr:nvSpPr>
        <xdr:cNvPr id="383" name="公債費該当値テキスト"/>
        <xdr:cNvSpPr txBox="1"/>
      </xdr:nvSpPr>
      <xdr:spPr>
        <a:xfrm>
          <a:off x="4914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22860</xdr:rowOff>
    </xdr:from>
    <xdr:to>
      <xdr:col>5</xdr:col>
      <xdr:colOff>600075</xdr:colOff>
      <xdr:row>75</xdr:row>
      <xdr:rowOff>124460</xdr:rowOff>
    </xdr:to>
    <xdr:sp macro="" textlink="">
      <xdr:nvSpPr>
        <xdr:cNvPr id="384" name="円/楕円 383"/>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134637</xdr:rowOff>
    </xdr:from>
    <xdr:ext cx="736600" cy="259045"/>
    <xdr:sp macro="" textlink="">
      <xdr:nvSpPr>
        <xdr:cNvPr id="385" name="テキスト ボックス 384"/>
        <xdr:cNvSpPr txBox="1"/>
      </xdr:nvSpPr>
      <xdr:spPr>
        <a:xfrm>
          <a:off x="3606800" y="1265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80010</xdr:rowOff>
    </xdr:from>
    <xdr:to>
      <xdr:col>4</xdr:col>
      <xdr:colOff>396875</xdr:colOff>
      <xdr:row>76</xdr:row>
      <xdr:rowOff>10161</xdr:rowOff>
    </xdr:to>
    <xdr:sp macro="" textlink="">
      <xdr:nvSpPr>
        <xdr:cNvPr id="386" name="円/楕円 385"/>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20337</xdr:rowOff>
    </xdr:from>
    <xdr:ext cx="762000" cy="259045"/>
    <xdr:sp macro="" textlink="">
      <xdr:nvSpPr>
        <xdr:cNvPr id="387" name="テキスト ボックス 386"/>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76200</xdr:rowOff>
    </xdr:from>
    <xdr:to>
      <xdr:col>3</xdr:col>
      <xdr:colOff>193675</xdr:colOff>
      <xdr:row>76</xdr:row>
      <xdr:rowOff>6350</xdr:rowOff>
    </xdr:to>
    <xdr:sp macro="" textlink="">
      <xdr:nvSpPr>
        <xdr:cNvPr id="388" name="円/楕円 387"/>
        <xdr:cNvSpPr/>
      </xdr:nvSpPr>
      <xdr:spPr>
        <a:xfrm>
          <a:off x="2159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16527</xdr:rowOff>
    </xdr:from>
    <xdr:ext cx="762000" cy="259045"/>
    <xdr:sp macro="" textlink="">
      <xdr:nvSpPr>
        <xdr:cNvPr id="389" name="テキスト ボックス 388"/>
        <xdr:cNvSpPr txBox="1"/>
      </xdr:nvSpPr>
      <xdr:spPr>
        <a:xfrm>
          <a:off x="1828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106680</xdr:rowOff>
    </xdr:from>
    <xdr:to>
      <xdr:col>1</xdr:col>
      <xdr:colOff>676275</xdr:colOff>
      <xdr:row>76</xdr:row>
      <xdr:rowOff>36830</xdr:rowOff>
    </xdr:to>
    <xdr:sp macro="" textlink="">
      <xdr:nvSpPr>
        <xdr:cNvPr id="390" name="円/楕円 389"/>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47007</xdr:rowOff>
    </xdr:from>
    <xdr:ext cx="762000" cy="259045"/>
    <xdr:sp macro="" textlink="">
      <xdr:nvSpPr>
        <xdr:cNvPr id="391" name="テキスト ボックス 390"/>
        <xdr:cNvSpPr txBox="1"/>
      </xdr:nvSpPr>
      <xdr:spPr>
        <a:xfrm>
          <a:off x="939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人件費や補助費等、類似団体平均を上回っているものを中心に、削減に努め、健全な財政運営を図っていく。</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63319</xdr:rowOff>
    </xdr:from>
    <xdr:to>
      <xdr:col>24</xdr:col>
      <xdr:colOff>31750</xdr:colOff>
      <xdr:row>79</xdr:row>
      <xdr:rowOff>79648</xdr:rowOff>
    </xdr:to>
    <xdr:cxnSp macro="">
      <xdr:nvCxnSpPr>
        <xdr:cNvPr id="426" name="直線コネクタ 425"/>
        <xdr:cNvCxnSpPr/>
      </xdr:nvCxnSpPr>
      <xdr:spPr>
        <a:xfrm flipV="1">
          <a:off x="15671800" y="1360786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79648</xdr:rowOff>
    </xdr:from>
    <xdr:to>
      <xdr:col>22</xdr:col>
      <xdr:colOff>565150</xdr:colOff>
      <xdr:row>80</xdr:row>
      <xdr:rowOff>2902</xdr:rowOff>
    </xdr:to>
    <xdr:cxnSp macro="">
      <xdr:nvCxnSpPr>
        <xdr:cNvPr id="429" name="直線コネクタ 428"/>
        <xdr:cNvCxnSpPr/>
      </xdr:nvCxnSpPr>
      <xdr:spPr>
        <a:xfrm flipV="1">
          <a:off x="14782800" y="13624198"/>
          <a:ext cx="889000" cy="9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141695</xdr:rowOff>
    </xdr:from>
    <xdr:to>
      <xdr:col>21</xdr:col>
      <xdr:colOff>361950</xdr:colOff>
      <xdr:row>80</xdr:row>
      <xdr:rowOff>2902</xdr:rowOff>
    </xdr:to>
    <xdr:cxnSp macro="">
      <xdr:nvCxnSpPr>
        <xdr:cNvPr id="432" name="直線コネクタ 431"/>
        <xdr:cNvCxnSpPr/>
      </xdr:nvCxnSpPr>
      <xdr:spPr>
        <a:xfrm>
          <a:off x="13893800" y="136862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141695</xdr:rowOff>
    </xdr:from>
    <xdr:to>
      <xdr:col>20</xdr:col>
      <xdr:colOff>158750</xdr:colOff>
      <xdr:row>80</xdr:row>
      <xdr:rowOff>162923</xdr:rowOff>
    </xdr:to>
    <xdr:cxnSp macro="">
      <xdr:nvCxnSpPr>
        <xdr:cNvPr id="435" name="直線コネクタ 434"/>
        <xdr:cNvCxnSpPr/>
      </xdr:nvCxnSpPr>
      <xdr:spPr>
        <a:xfrm flipV="1">
          <a:off x="13004800" y="13686245"/>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12519</xdr:rowOff>
    </xdr:from>
    <xdr:to>
      <xdr:col>24</xdr:col>
      <xdr:colOff>82550</xdr:colOff>
      <xdr:row>79</xdr:row>
      <xdr:rowOff>114119</xdr:rowOff>
    </xdr:to>
    <xdr:sp macro="" textlink="">
      <xdr:nvSpPr>
        <xdr:cNvPr id="445" name="円/楕円 444"/>
        <xdr:cNvSpPr/>
      </xdr:nvSpPr>
      <xdr:spPr>
        <a:xfrm>
          <a:off x="16459200" y="135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156046</xdr:rowOff>
    </xdr:from>
    <xdr:ext cx="762000" cy="259045"/>
    <xdr:sp macro="" textlink="">
      <xdr:nvSpPr>
        <xdr:cNvPr id="446" name="公債費以外該当値テキスト"/>
        <xdr:cNvSpPr txBox="1"/>
      </xdr:nvSpPr>
      <xdr:spPr>
        <a:xfrm>
          <a:off x="165989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28848</xdr:rowOff>
    </xdr:from>
    <xdr:to>
      <xdr:col>22</xdr:col>
      <xdr:colOff>615950</xdr:colOff>
      <xdr:row>79</xdr:row>
      <xdr:rowOff>130448</xdr:rowOff>
    </xdr:to>
    <xdr:sp macro="" textlink="">
      <xdr:nvSpPr>
        <xdr:cNvPr id="447" name="円/楕円 446"/>
        <xdr:cNvSpPr/>
      </xdr:nvSpPr>
      <xdr:spPr>
        <a:xfrm>
          <a:off x="15621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115225</xdr:rowOff>
    </xdr:from>
    <xdr:ext cx="736600" cy="259045"/>
    <xdr:sp macro="" textlink="">
      <xdr:nvSpPr>
        <xdr:cNvPr id="448" name="テキスト ボックス 447"/>
        <xdr:cNvSpPr txBox="1"/>
      </xdr:nvSpPr>
      <xdr:spPr>
        <a:xfrm>
          <a:off x="15290800" y="1365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123552</xdr:rowOff>
    </xdr:from>
    <xdr:to>
      <xdr:col>21</xdr:col>
      <xdr:colOff>412750</xdr:colOff>
      <xdr:row>80</xdr:row>
      <xdr:rowOff>53702</xdr:rowOff>
    </xdr:to>
    <xdr:sp macro="" textlink="">
      <xdr:nvSpPr>
        <xdr:cNvPr id="449" name="円/楕円 448"/>
        <xdr:cNvSpPr/>
      </xdr:nvSpPr>
      <xdr:spPr>
        <a:xfrm>
          <a:off x="14732000" y="136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38479</xdr:rowOff>
    </xdr:from>
    <xdr:ext cx="762000" cy="259045"/>
    <xdr:sp macro="" textlink="">
      <xdr:nvSpPr>
        <xdr:cNvPr id="450" name="テキスト ボックス 449"/>
        <xdr:cNvSpPr txBox="1"/>
      </xdr:nvSpPr>
      <xdr:spPr>
        <a:xfrm>
          <a:off x="14401800" y="1375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90895</xdr:rowOff>
    </xdr:from>
    <xdr:to>
      <xdr:col>20</xdr:col>
      <xdr:colOff>209550</xdr:colOff>
      <xdr:row>80</xdr:row>
      <xdr:rowOff>21045</xdr:rowOff>
    </xdr:to>
    <xdr:sp macro="" textlink="">
      <xdr:nvSpPr>
        <xdr:cNvPr id="451" name="円/楕円 450"/>
        <xdr:cNvSpPr/>
      </xdr:nvSpPr>
      <xdr:spPr>
        <a:xfrm>
          <a:off x="13843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5822</xdr:rowOff>
    </xdr:from>
    <xdr:ext cx="762000" cy="259045"/>
    <xdr:sp macro="" textlink="">
      <xdr:nvSpPr>
        <xdr:cNvPr id="452" name="テキスト ボックス 451"/>
        <xdr:cNvSpPr txBox="1"/>
      </xdr:nvSpPr>
      <xdr:spPr>
        <a:xfrm>
          <a:off x="13512800" y="1372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112123</xdr:rowOff>
    </xdr:from>
    <xdr:to>
      <xdr:col>19</xdr:col>
      <xdr:colOff>6350</xdr:colOff>
      <xdr:row>81</xdr:row>
      <xdr:rowOff>42273</xdr:rowOff>
    </xdr:to>
    <xdr:sp macro="" textlink="">
      <xdr:nvSpPr>
        <xdr:cNvPr id="453" name="円/楕円 452"/>
        <xdr:cNvSpPr/>
      </xdr:nvSpPr>
      <xdr:spPr>
        <a:xfrm>
          <a:off x="12954000" y="138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27050</xdr:rowOff>
    </xdr:from>
    <xdr:ext cx="762000" cy="259045"/>
    <xdr:sp macro="" textlink="">
      <xdr:nvSpPr>
        <xdr:cNvPr id="454" name="テキスト ボックス 453"/>
        <xdr:cNvSpPr txBox="1"/>
      </xdr:nvSpPr>
      <xdr:spPr>
        <a:xfrm>
          <a:off x="12623800" y="1391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沖縄県大宜味村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96021</xdr:rowOff>
    </xdr:from>
    <xdr:to>
      <xdr:col>4</xdr:col>
      <xdr:colOff>1117600</xdr:colOff>
      <xdr:row>16</xdr:row>
      <xdr:rowOff>137382</xdr:rowOff>
    </xdr:to>
    <xdr:cxnSp macro="">
      <xdr:nvCxnSpPr>
        <xdr:cNvPr id="47" name="直線コネクタ 46"/>
        <xdr:cNvCxnSpPr/>
      </xdr:nvCxnSpPr>
      <xdr:spPr bwMode="auto">
        <a:xfrm>
          <a:off x="5003800" y="2886846"/>
          <a:ext cx="647700" cy="41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122158</xdr:rowOff>
    </xdr:from>
    <xdr:ext cx="762000" cy="259045"/>
    <xdr:sp macro="" textlink="">
      <xdr:nvSpPr>
        <xdr:cNvPr id="48" name="人口1人当たり決算額の推移平均値テキスト130"/>
        <xdr:cNvSpPr txBox="1"/>
      </xdr:nvSpPr>
      <xdr:spPr>
        <a:xfrm>
          <a:off x="5740400" y="2912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96021</xdr:rowOff>
    </xdr:from>
    <xdr:to>
      <xdr:col>4</xdr:col>
      <xdr:colOff>469900</xdr:colOff>
      <xdr:row>16</xdr:row>
      <xdr:rowOff>170330</xdr:rowOff>
    </xdr:to>
    <xdr:cxnSp macro="">
      <xdr:nvCxnSpPr>
        <xdr:cNvPr id="50" name="直線コネクタ 49"/>
        <xdr:cNvCxnSpPr/>
      </xdr:nvCxnSpPr>
      <xdr:spPr bwMode="auto">
        <a:xfrm flipV="1">
          <a:off x="4305300" y="2886846"/>
          <a:ext cx="698500" cy="74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20389</xdr:rowOff>
    </xdr:from>
    <xdr:ext cx="736600" cy="259045"/>
    <xdr:sp macro="" textlink="">
      <xdr:nvSpPr>
        <xdr:cNvPr id="52" name="テキスト ボックス 51"/>
        <xdr:cNvSpPr txBox="1"/>
      </xdr:nvSpPr>
      <xdr:spPr>
        <a:xfrm>
          <a:off x="4622800" y="29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170330</xdr:rowOff>
    </xdr:from>
    <xdr:to>
      <xdr:col>3</xdr:col>
      <xdr:colOff>904875</xdr:colOff>
      <xdr:row>17</xdr:row>
      <xdr:rowOff>4281</xdr:rowOff>
    </xdr:to>
    <xdr:cxnSp macro="">
      <xdr:nvCxnSpPr>
        <xdr:cNvPr id="53" name="直線コネクタ 52"/>
        <xdr:cNvCxnSpPr/>
      </xdr:nvCxnSpPr>
      <xdr:spPr bwMode="auto">
        <a:xfrm flipV="1">
          <a:off x="3606800" y="2961155"/>
          <a:ext cx="698500" cy="5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48164</xdr:rowOff>
    </xdr:from>
    <xdr:ext cx="762000" cy="259045"/>
    <xdr:sp macro="" textlink="">
      <xdr:nvSpPr>
        <xdr:cNvPr id="55" name="テキスト ボックス 54"/>
        <xdr:cNvSpPr txBox="1"/>
      </xdr:nvSpPr>
      <xdr:spPr>
        <a:xfrm>
          <a:off x="3924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147888</xdr:rowOff>
    </xdr:from>
    <xdr:to>
      <xdr:col>3</xdr:col>
      <xdr:colOff>206375</xdr:colOff>
      <xdr:row>17</xdr:row>
      <xdr:rowOff>4281</xdr:rowOff>
    </xdr:to>
    <xdr:cxnSp macro="">
      <xdr:nvCxnSpPr>
        <xdr:cNvPr id="56" name="直線コネクタ 55"/>
        <xdr:cNvCxnSpPr/>
      </xdr:nvCxnSpPr>
      <xdr:spPr bwMode="auto">
        <a:xfrm>
          <a:off x="2908300" y="2938713"/>
          <a:ext cx="698500" cy="27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45379</xdr:rowOff>
    </xdr:from>
    <xdr:ext cx="762000" cy="259045"/>
    <xdr:sp macro="" textlink="">
      <xdr:nvSpPr>
        <xdr:cNvPr id="58" name="テキスト ボックス 57"/>
        <xdr:cNvSpPr txBox="1"/>
      </xdr:nvSpPr>
      <xdr:spPr>
        <a:xfrm>
          <a:off x="3225800" y="300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52210</xdr:rowOff>
    </xdr:from>
    <xdr:ext cx="762000" cy="259045"/>
    <xdr:sp macro="" textlink="">
      <xdr:nvSpPr>
        <xdr:cNvPr id="60" name="テキスト ボックス 59"/>
        <xdr:cNvSpPr txBox="1"/>
      </xdr:nvSpPr>
      <xdr:spPr>
        <a:xfrm>
          <a:off x="2527300" y="301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86582</xdr:rowOff>
    </xdr:from>
    <xdr:to>
      <xdr:col>5</xdr:col>
      <xdr:colOff>34925</xdr:colOff>
      <xdr:row>17</xdr:row>
      <xdr:rowOff>16732</xdr:rowOff>
    </xdr:to>
    <xdr:sp macro="" textlink="">
      <xdr:nvSpPr>
        <xdr:cNvPr id="66" name="円/楕円 65"/>
        <xdr:cNvSpPr/>
      </xdr:nvSpPr>
      <xdr:spPr bwMode="auto">
        <a:xfrm>
          <a:off x="5600700" y="2877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103109</xdr:rowOff>
    </xdr:from>
    <xdr:ext cx="762000" cy="259045"/>
    <xdr:sp macro="" textlink="">
      <xdr:nvSpPr>
        <xdr:cNvPr id="67" name="人口1人当たり決算額の推移該当値テキスト130"/>
        <xdr:cNvSpPr txBox="1"/>
      </xdr:nvSpPr>
      <xdr:spPr>
        <a:xfrm>
          <a:off x="5740400" y="272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241,292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45221</xdr:rowOff>
    </xdr:from>
    <xdr:to>
      <xdr:col>4</xdr:col>
      <xdr:colOff>520700</xdr:colOff>
      <xdr:row>16</xdr:row>
      <xdr:rowOff>146821</xdr:rowOff>
    </xdr:to>
    <xdr:sp macro="" textlink="">
      <xdr:nvSpPr>
        <xdr:cNvPr id="68" name="円/楕円 67"/>
        <xdr:cNvSpPr/>
      </xdr:nvSpPr>
      <xdr:spPr bwMode="auto">
        <a:xfrm>
          <a:off x="4953000" y="2836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156998</xdr:rowOff>
    </xdr:from>
    <xdr:ext cx="736600" cy="259045"/>
    <xdr:sp macro="" textlink="">
      <xdr:nvSpPr>
        <xdr:cNvPr id="69" name="テキスト ボックス 68"/>
        <xdr:cNvSpPr txBox="1"/>
      </xdr:nvSpPr>
      <xdr:spPr>
        <a:xfrm>
          <a:off x="4622800" y="26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259,385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119530</xdr:rowOff>
    </xdr:from>
    <xdr:to>
      <xdr:col>3</xdr:col>
      <xdr:colOff>955675</xdr:colOff>
      <xdr:row>17</xdr:row>
      <xdr:rowOff>49680</xdr:rowOff>
    </xdr:to>
    <xdr:sp macro="" textlink="">
      <xdr:nvSpPr>
        <xdr:cNvPr id="70" name="円/楕円 69"/>
        <xdr:cNvSpPr/>
      </xdr:nvSpPr>
      <xdr:spPr bwMode="auto">
        <a:xfrm>
          <a:off x="4254500" y="2910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34457</xdr:rowOff>
    </xdr:from>
    <xdr:ext cx="762000" cy="259045"/>
    <xdr:sp macro="" textlink="">
      <xdr:nvSpPr>
        <xdr:cNvPr id="71" name="テキスト ボックス 70"/>
        <xdr:cNvSpPr txBox="1"/>
      </xdr:nvSpPr>
      <xdr:spPr>
        <a:xfrm>
          <a:off x="3924300" y="299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226,879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124931</xdr:rowOff>
    </xdr:from>
    <xdr:to>
      <xdr:col>3</xdr:col>
      <xdr:colOff>257175</xdr:colOff>
      <xdr:row>17</xdr:row>
      <xdr:rowOff>55081</xdr:rowOff>
    </xdr:to>
    <xdr:sp macro="" textlink="">
      <xdr:nvSpPr>
        <xdr:cNvPr id="72" name="円/楕円 71"/>
        <xdr:cNvSpPr/>
      </xdr:nvSpPr>
      <xdr:spPr bwMode="auto">
        <a:xfrm>
          <a:off x="3556000" y="2915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65258</xdr:rowOff>
    </xdr:from>
    <xdr:ext cx="762000" cy="259045"/>
    <xdr:sp macro="" textlink="">
      <xdr:nvSpPr>
        <xdr:cNvPr id="73" name="テキスト ボックス 72"/>
        <xdr:cNvSpPr txBox="1"/>
      </xdr:nvSpPr>
      <xdr:spPr>
        <a:xfrm>
          <a:off x="3225800" y="268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224,516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97088</xdr:rowOff>
    </xdr:from>
    <xdr:to>
      <xdr:col>2</xdr:col>
      <xdr:colOff>692150</xdr:colOff>
      <xdr:row>17</xdr:row>
      <xdr:rowOff>27238</xdr:rowOff>
    </xdr:to>
    <xdr:sp macro="" textlink="">
      <xdr:nvSpPr>
        <xdr:cNvPr id="74" name="円/楕円 73"/>
        <xdr:cNvSpPr/>
      </xdr:nvSpPr>
      <xdr:spPr bwMode="auto">
        <a:xfrm>
          <a:off x="2857500" y="2887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37415</xdr:rowOff>
    </xdr:from>
    <xdr:ext cx="762000" cy="259045"/>
    <xdr:sp macro="" textlink="">
      <xdr:nvSpPr>
        <xdr:cNvPr id="75" name="テキスト ボックス 74"/>
        <xdr:cNvSpPr txBox="1"/>
      </xdr:nvSpPr>
      <xdr:spPr>
        <a:xfrm>
          <a:off x="2527300" y="265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236,696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284899</xdr:rowOff>
    </xdr:from>
    <xdr:to>
      <xdr:col>4</xdr:col>
      <xdr:colOff>1117600</xdr:colOff>
      <xdr:row>35</xdr:row>
      <xdr:rowOff>299200</xdr:rowOff>
    </xdr:to>
    <xdr:cxnSp macro="">
      <xdr:nvCxnSpPr>
        <xdr:cNvPr id="106" name="直線コネクタ 105"/>
        <xdr:cNvCxnSpPr/>
      </xdr:nvCxnSpPr>
      <xdr:spPr bwMode="auto">
        <a:xfrm>
          <a:off x="5003800" y="6895249"/>
          <a:ext cx="647700" cy="14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284899</xdr:rowOff>
    </xdr:from>
    <xdr:to>
      <xdr:col>4</xdr:col>
      <xdr:colOff>469900</xdr:colOff>
      <xdr:row>35</xdr:row>
      <xdr:rowOff>297161</xdr:rowOff>
    </xdr:to>
    <xdr:cxnSp macro="">
      <xdr:nvCxnSpPr>
        <xdr:cNvPr id="109" name="直線コネクタ 108"/>
        <xdr:cNvCxnSpPr/>
      </xdr:nvCxnSpPr>
      <xdr:spPr bwMode="auto">
        <a:xfrm flipV="1">
          <a:off x="4305300" y="6895249"/>
          <a:ext cx="698500" cy="12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1" name="テキスト ボックス 110"/>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279147</xdr:rowOff>
    </xdr:from>
    <xdr:to>
      <xdr:col>3</xdr:col>
      <xdr:colOff>904875</xdr:colOff>
      <xdr:row>35</xdr:row>
      <xdr:rowOff>297161</xdr:rowOff>
    </xdr:to>
    <xdr:cxnSp macro="">
      <xdr:nvCxnSpPr>
        <xdr:cNvPr id="112" name="直線コネクタ 111"/>
        <xdr:cNvCxnSpPr/>
      </xdr:nvCxnSpPr>
      <xdr:spPr bwMode="auto">
        <a:xfrm>
          <a:off x="3606800" y="6889497"/>
          <a:ext cx="698500" cy="18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4" name="テキスト ボックス 113"/>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255848</xdr:rowOff>
    </xdr:from>
    <xdr:to>
      <xdr:col>3</xdr:col>
      <xdr:colOff>206375</xdr:colOff>
      <xdr:row>35</xdr:row>
      <xdr:rowOff>279147</xdr:rowOff>
    </xdr:to>
    <xdr:cxnSp macro="">
      <xdr:nvCxnSpPr>
        <xdr:cNvPr id="115" name="直線コネクタ 114"/>
        <xdr:cNvCxnSpPr/>
      </xdr:nvCxnSpPr>
      <xdr:spPr bwMode="auto">
        <a:xfrm>
          <a:off x="2908300" y="6866198"/>
          <a:ext cx="698500" cy="23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17" name="テキスト ボックス 116"/>
        <xdr:cNvSpPr txBox="1"/>
      </xdr:nvSpPr>
      <xdr:spPr>
        <a:xfrm>
          <a:off x="32258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19" name="テキスト ボックス 118"/>
        <xdr:cNvSpPr txBox="1"/>
      </xdr:nvSpPr>
      <xdr:spPr>
        <a:xfrm>
          <a:off x="25273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248400</xdr:rowOff>
    </xdr:from>
    <xdr:to>
      <xdr:col>5</xdr:col>
      <xdr:colOff>34925</xdr:colOff>
      <xdr:row>36</xdr:row>
      <xdr:rowOff>7100</xdr:rowOff>
    </xdr:to>
    <xdr:sp macro="" textlink="">
      <xdr:nvSpPr>
        <xdr:cNvPr id="125" name="円/楕円 124"/>
        <xdr:cNvSpPr/>
      </xdr:nvSpPr>
      <xdr:spPr bwMode="auto">
        <a:xfrm>
          <a:off x="5600700" y="685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220477</xdr:rowOff>
    </xdr:from>
    <xdr:ext cx="762000" cy="259045"/>
    <xdr:sp macro="" textlink="">
      <xdr:nvSpPr>
        <xdr:cNvPr id="126" name="人口1人当たり決算額の推移該当値テキスト445"/>
        <xdr:cNvSpPr txBox="1"/>
      </xdr:nvSpPr>
      <xdr:spPr>
        <a:xfrm>
          <a:off x="5740400" y="683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24,836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234099</xdr:rowOff>
    </xdr:from>
    <xdr:to>
      <xdr:col>4</xdr:col>
      <xdr:colOff>520700</xdr:colOff>
      <xdr:row>35</xdr:row>
      <xdr:rowOff>335699</xdr:rowOff>
    </xdr:to>
    <xdr:sp macro="" textlink="">
      <xdr:nvSpPr>
        <xdr:cNvPr id="127" name="円/楕円 126"/>
        <xdr:cNvSpPr/>
      </xdr:nvSpPr>
      <xdr:spPr bwMode="auto">
        <a:xfrm>
          <a:off x="4953000" y="6844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320476</xdr:rowOff>
    </xdr:from>
    <xdr:ext cx="736600" cy="259045"/>
    <xdr:sp macro="" textlink="">
      <xdr:nvSpPr>
        <xdr:cNvPr id="128" name="テキスト ボックス 127"/>
        <xdr:cNvSpPr txBox="1"/>
      </xdr:nvSpPr>
      <xdr:spPr>
        <a:xfrm>
          <a:off x="4622800" y="6930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27,964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246361</xdr:rowOff>
    </xdr:from>
    <xdr:to>
      <xdr:col>3</xdr:col>
      <xdr:colOff>955675</xdr:colOff>
      <xdr:row>36</xdr:row>
      <xdr:rowOff>5061</xdr:rowOff>
    </xdr:to>
    <xdr:sp macro="" textlink="">
      <xdr:nvSpPr>
        <xdr:cNvPr id="129" name="円/楕円 128"/>
        <xdr:cNvSpPr/>
      </xdr:nvSpPr>
      <xdr:spPr bwMode="auto">
        <a:xfrm>
          <a:off x="4254500" y="6856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332738</xdr:rowOff>
    </xdr:from>
    <xdr:ext cx="762000" cy="259045"/>
    <xdr:sp macro="" textlink="">
      <xdr:nvSpPr>
        <xdr:cNvPr id="130" name="テキスト ボックス 129"/>
        <xdr:cNvSpPr txBox="1"/>
      </xdr:nvSpPr>
      <xdr:spPr>
        <a:xfrm>
          <a:off x="3924300" y="694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25,282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228347</xdr:rowOff>
    </xdr:from>
    <xdr:to>
      <xdr:col>3</xdr:col>
      <xdr:colOff>257175</xdr:colOff>
      <xdr:row>35</xdr:row>
      <xdr:rowOff>329947</xdr:rowOff>
    </xdr:to>
    <xdr:sp macro="" textlink="">
      <xdr:nvSpPr>
        <xdr:cNvPr id="131" name="円/楕円 130"/>
        <xdr:cNvSpPr/>
      </xdr:nvSpPr>
      <xdr:spPr bwMode="auto">
        <a:xfrm>
          <a:off x="3556000" y="6838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314724</xdr:rowOff>
    </xdr:from>
    <xdr:ext cx="762000" cy="259045"/>
    <xdr:sp macro="" textlink="">
      <xdr:nvSpPr>
        <xdr:cNvPr id="132" name="テキスト ボックス 131"/>
        <xdr:cNvSpPr txBox="1"/>
      </xdr:nvSpPr>
      <xdr:spPr>
        <a:xfrm>
          <a:off x="3225800" y="692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29,222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205048</xdr:rowOff>
    </xdr:from>
    <xdr:to>
      <xdr:col>2</xdr:col>
      <xdr:colOff>692150</xdr:colOff>
      <xdr:row>35</xdr:row>
      <xdr:rowOff>306648</xdr:rowOff>
    </xdr:to>
    <xdr:sp macro="" textlink="">
      <xdr:nvSpPr>
        <xdr:cNvPr id="133" name="円/楕円 132"/>
        <xdr:cNvSpPr/>
      </xdr:nvSpPr>
      <xdr:spPr bwMode="auto">
        <a:xfrm>
          <a:off x="2857500" y="6815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291425</xdr:rowOff>
    </xdr:from>
    <xdr:ext cx="762000" cy="259045"/>
    <xdr:sp macro="" textlink="">
      <xdr:nvSpPr>
        <xdr:cNvPr id="134" name="テキスト ボックス 133"/>
        <xdr:cNvSpPr txBox="1"/>
      </xdr:nvSpPr>
      <xdr:spPr>
        <a:xfrm>
          <a:off x="2527300" y="690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34,318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
3,149
63.55
4,074,248
3,667,111
339,366
1,854,332
4,601,209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63,815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118414</xdr:rowOff>
    </xdr:from>
    <xdr:to>
      <xdr:col>6</xdr:col>
      <xdr:colOff>511175</xdr:colOff>
      <xdr:row>37</xdr:row>
      <xdr:rowOff>144726</xdr:rowOff>
    </xdr:to>
    <xdr:cxnSp macro="">
      <xdr:nvCxnSpPr>
        <xdr:cNvPr id="63" name="直線コネクタ 62"/>
        <xdr:cNvCxnSpPr/>
      </xdr:nvCxnSpPr>
      <xdr:spPr>
        <a:xfrm>
          <a:off x="3797300" y="6462064"/>
          <a:ext cx="838200" cy="2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76484</xdr:rowOff>
    </xdr:from>
    <xdr:ext cx="599010" cy="259045"/>
    <xdr:sp macro="" textlink="">
      <xdr:nvSpPr>
        <xdr:cNvPr id="64" name="人件費平均値テキスト"/>
        <xdr:cNvSpPr txBox="1"/>
      </xdr:nvSpPr>
      <xdr:spPr>
        <a:xfrm>
          <a:off x="4686300" y="6420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118414</xdr:rowOff>
    </xdr:from>
    <xdr:to>
      <xdr:col>5</xdr:col>
      <xdr:colOff>358775</xdr:colOff>
      <xdr:row>37</xdr:row>
      <xdr:rowOff>137140</xdr:rowOff>
    </xdr:to>
    <xdr:cxnSp macro="">
      <xdr:nvCxnSpPr>
        <xdr:cNvPr id="66" name="直線コネクタ 65"/>
        <xdr:cNvCxnSpPr/>
      </xdr:nvCxnSpPr>
      <xdr:spPr>
        <a:xfrm flipV="1">
          <a:off x="2908300" y="6462064"/>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27633</xdr:rowOff>
    </xdr:from>
    <xdr:ext cx="599010" cy="259045"/>
    <xdr:sp macro="" textlink="">
      <xdr:nvSpPr>
        <xdr:cNvPr id="68" name="テキスト ボックス 67"/>
        <xdr:cNvSpPr txBox="1"/>
      </xdr:nvSpPr>
      <xdr:spPr>
        <a:xfrm>
          <a:off x="3497794" y="65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136287</xdr:rowOff>
    </xdr:from>
    <xdr:to>
      <xdr:col>4</xdr:col>
      <xdr:colOff>155575</xdr:colOff>
      <xdr:row>37</xdr:row>
      <xdr:rowOff>137140</xdr:rowOff>
    </xdr:to>
    <xdr:cxnSp macro="">
      <xdr:nvCxnSpPr>
        <xdr:cNvPr id="69" name="直線コネクタ 68"/>
        <xdr:cNvCxnSpPr/>
      </xdr:nvCxnSpPr>
      <xdr:spPr>
        <a:xfrm>
          <a:off x="2019300" y="6479937"/>
          <a:ext cx="8890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20206</xdr:rowOff>
    </xdr:from>
    <xdr:ext cx="599010" cy="259045"/>
    <xdr:sp macro="" textlink="">
      <xdr:nvSpPr>
        <xdr:cNvPr id="71" name="テキスト ボックス 70"/>
        <xdr:cNvSpPr txBox="1"/>
      </xdr:nvSpPr>
      <xdr:spPr>
        <a:xfrm>
          <a:off x="2608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134027</xdr:rowOff>
    </xdr:from>
    <xdr:to>
      <xdr:col>2</xdr:col>
      <xdr:colOff>638175</xdr:colOff>
      <xdr:row>37</xdr:row>
      <xdr:rowOff>136287</xdr:rowOff>
    </xdr:to>
    <xdr:cxnSp macro="">
      <xdr:nvCxnSpPr>
        <xdr:cNvPr id="72" name="直線コネクタ 71"/>
        <xdr:cNvCxnSpPr/>
      </xdr:nvCxnSpPr>
      <xdr:spPr>
        <a:xfrm>
          <a:off x="1130300" y="6477677"/>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38488</xdr:rowOff>
    </xdr:from>
    <xdr:ext cx="599010" cy="259045"/>
    <xdr:sp macro="" textlink="">
      <xdr:nvSpPr>
        <xdr:cNvPr id="74" name="テキスト ボックス 73"/>
        <xdr:cNvSpPr txBox="1"/>
      </xdr:nvSpPr>
      <xdr:spPr>
        <a:xfrm>
          <a:off x="1719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46982</xdr:rowOff>
    </xdr:from>
    <xdr:ext cx="599010" cy="259045"/>
    <xdr:sp macro="" textlink="">
      <xdr:nvSpPr>
        <xdr:cNvPr id="76" name="テキスト ボックス 75"/>
        <xdr:cNvSpPr txBox="1"/>
      </xdr:nvSpPr>
      <xdr:spPr>
        <a:xfrm>
          <a:off x="830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93926</xdr:rowOff>
    </xdr:from>
    <xdr:to>
      <xdr:col>6</xdr:col>
      <xdr:colOff>561975</xdr:colOff>
      <xdr:row>38</xdr:row>
      <xdr:rowOff>24076</xdr:rowOff>
    </xdr:to>
    <xdr:sp macro="" textlink="">
      <xdr:nvSpPr>
        <xdr:cNvPr id="82" name="円/楕円 81"/>
        <xdr:cNvSpPr/>
      </xdr:nvSpPr>
      <xdr:spPr>
        <a:xfrm>
          <a:off x="4584700" y="643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116803</xdr:rowOff>
    </xdr:from>
    <xdr:ext cx="599010" cy="259045"/>
    <xdr:sp macro="" textlink="">
      <xdr:nvSpPr>
        <xdr:cNvPr id="83" name="人件費該当値テキスト"/>
        <xdr:cNvSpPr txBox="1"/>
      </xdr:nvSpPr>
      <xdr:spPr>
        <a:xfrm>
          <a:off x="4686300" y="628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190,961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67614</xdr:rowOff>
    </xdr:from>
    <xdr:to>
      <xdr:col>5</xdr:col>
      <xdr:colOff>409575</xdr:colOff>
      <xdr:row>37</xdr:row>
      <xdr:rowOff>169214</xdr:rowOff>
    </xdr:to>
    <xdr:sp macro="" textlink="">
      <xdr:nvSpPr>
        <xdr:cNvPr id="84" name="円/楕円 83"/>
        <xdr:cNvSpPr/>
      </xdr:nvSpPr>
      <xdr:spPr>
        <a:xfrm>
          <a:off x="3746500" y="64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14291</xdr:rowOff>
    </xdr:from>
    <xdr:ext cx="599010" cy="259045"/>
    <xdr:sp macro="" textlink="">
      <xdr:nvSpPr>
        <xdr:cNvPr id="85" name="テキスト ボックス 84"/>
        <xdr:cNvSpPr txBox="1"/>
      </xdr:nvSpPr>
      <xdr:spPr>
        <a:xfrm>
          <a:off x="3497794" y="618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199,018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86340</xdr:rowOff>
    </xdr:from>
    <xdr:to>
      <xdr:col>4</xdr:col>
      <xdr:colOff>206375</xdr:colOff>
      <xdr:row>38</xdr:row>
      <xdr:rowOff>16490</xdr:rowOff>
    </xdr:to>
    <xdr:sp macro="" textlink="">
      <xdr:nvSpPr>
        <xdr:cNvPr id="86" name="円/楕円 85"/>
        <xdr:cNvSpPr/>
      </xdr:nvSpPr>
      <xdr:spPr>
        <a:xfrm>
          <a:off x="2857500" y="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33017</xdr:rowOff>
    </xdr:from>
    <xdr:ext cx="599010" cy="259045"/>
    <xdr:sp macro="" textlink="">
      <xdr:nvSpPr>
        <xdr:cNvPr id="87" name="テキスト ボックス 86"/>
        <xdr:cNvSpPr txBox="1"/>
      </xdr:nvSpPr>
      <xdr:spPr>
        <a:xfrm>
          <a:off x="2608794" y="620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193,284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85487</xdr:rowOff>
    </xdr:from>
    <xdr:to>
      <xdr:col>3</xdr:col>
      <xdr:colOff>3175</xdr:colOff>
      <xdr:row>38</xdr:row>
      <xdr:rowOff>15638</xdr:rowOff>
    </xdr:to>
    <xdr:sp macro="" textlink="">
      <xdr:nvSpPr>
        <xdr:cNvPr id="88" name="円/楕円 87"/>
        <xdr:cNvSpPr/>
      </xdr:nvSpPr>
      <xdr:spPr>
        <a:xfrm>
          <a:off x="1968500" y="64291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32164</xdr:rowOff>
    </xdr:from>
    <xdr:ext cx="599010" cy="259045"/>
    <xdr:sp macro="" textlink="">
      <xdr:nvSpPr>
        <xdr:cNvPr id="89" name="テキスト ボックス 88"/>
        <xdr:cNvSpPr txBox="1"/>
      </xdr:nvSpPr>
      <xdr:spPr>
        <a:xfrm>
          <a:off x="1719794" y="620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193,545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83227</xdr:rowOff>
    </xdr:from>
    <xdr:to>
      <xdr:col>1</xdr:col>
      <xdr:colOff>485775</xdr:colOff>
      <xdr:row>38</xdr:row>
      <xdr:rowOff>13377</xdr:rowOff>
    </xdr:to>
    <xdr:sp macro="" textlink="">
      <xdr:nvSpPr>
        <xdr:cNvPr id="90" name="円/楕円 89"/>
        <xdr:cNvSpPr/>
      </xdr:nvSpPr>
      <xdr:spPr>
        <a:xfrm>
          <a:off x="1079500" y="64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29904</xdr:rowOff>
    </xdr:from>
    <xdr:ext cx="599010" cy="259045"/>
    <xdr:sp macro="" textlink="">
      <xdr:nvSpPr>
        <xdr:cNvPr id="91" name="テキスト ボックス 90"/>
        <xdr:cNvSpPr txBox="1"/>
      </xdr:nvSpPr>
      <xdr:spPr>
        <a:xfrm>
          <a:off x="830794" y="620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61,074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163182</xdr:rowOff>
    </xdr:from>
    <xdr:to>
      <xdr:col>6</xdr:col>
      <xdr:colOff>511175</xdr:colOff>
      <xdr:row>57</xdr:row>
      <xdr:rowOff>167494</xdr:rowOff>
    </xdr:to>
    <xdr:cxnSp macro="">
      <xdr:nvCxnSpPr>
        <xdr:cNvPr id="122" name="直線コネクタ 121"/>
        <xdr:cNvCxnSpPr/>
      </xdr:nvCxnSpPr>
      <xdr:spPr>
        <a:xfrm>
          <a:off x="3797300" y="9935832"/>
          <a:ext cx="838200" cy="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163182</xdr:rowOff>
    </xdr:from>
    <xdr:to>
      <xdr:col>5</xdr:col>
      <xdr:colOff>358775</xdr:colOff>
      <xdr:row>58</xdr:row>
      <xdr:rowOff>33648</xdr:rowOff>
    </xdr:to>
    <xdr:cxnSp macro="">
      <xdr:nvCxnSpPr>
        <xdr:cNvPr id="125" name="直線コネクタ 124"/>
        <xdr:cNvCxnSpPr/>
      </xdr:nvCxnSpPr>
      <xdr:spPr>
        <a:xfrm flipV="1">
          <a:off x="2908300" y="9935832"/>
          <a:ext cx="889000" cy="4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26374</xdr:rowOff>
    </xdr:from>
    <xdr:ext cx="599010" cy="259045"/>
    <xdr:sp macro="" textlink="">
      <xdr:nvSpPr>
        <xdr:cNvPr id="127" name="テキスト ボックス 126"/>
        <xdr:cNvSpPr txBox="1"/>
      </xdr:nvSpPr>
      <xdr:spPr>
        <a:xfrm>
          <a:off x="3497794"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33648</xdr:rowOff>
    </xdr:from>
    <xdr:to>
      <xdr:col>4</xdr:col>
      <xdr:colOff>155575</xdr:colOff>
      <xdr:row>58</xdr:row>
      <xdr:rowOff>45543</xdr:rowOff>
    </xdr:to>
    <xdr:cxnSp macro="">
      <xdr:nvCxnSpPr>
        <xdr:cNvPr id="128" name="直線コネクタ 127"/>
        <xdr:cNvCxnSpPr/>
      </xdr:nvCxnSpPr>
      <xdr:spPr>
        <a:xfrm flipV="1">
          <a:off x="2019300" y="9977748"/>
          <a:ext cx="889000" cy="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45543</xdr:rowOff>
    </xdr:from>
    <xdr:to>
      <xdr:col>2</xdr:col>
      <xdr:colOff>638175</xdr:colOff>
      <xdr:row>58</xdr:row>
      <xdr:rowOff>61313</xdr:rowOff>
    </xdr:to>
    <xdr:cxnSp macro="">
      <xdr:nvCxnSpPr>
        <xdr:cNvPr id="131" name="直線コネクタ 130"/>
        <xdr:cNvCxnSpPr/>
      </xdr:nvCxnSpPr>
      <xdr:spPr>
        <a:xfrm flipV="1">
          <a:off x="1130300" y="9989643"/>
          <a:ext cx="889000" cy="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65629</xdr:rowOff>
    </xdr:from>
    <xdr:ext cx="599010" cy="259045"/>
    <xdr:sp macro="" textlink="">
      <xdr:nvSpPr>
        <xdr:cNvPr id="133" name="テキスト ボックス 132"/>
        <xdr:cNvSpPr txBox="1"/>
      </xdr:nvSpPr>
      <xdr:spPr>
        <a:xfrm>
          <a:off x="1719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116694</xdr:rowOff>
    </xdr:from>
    <xdr:to>
      <xdr:col>6</xdr:col>
      <xdr:colOff>561975</xdr:colOff>
      <xdr:row>58</xdr:row>
      <xdr:rowOff>46844</xdr:rowOff>
    </xdr:to>
    <xdr:sp macro="" textlink="">
      <xdr:nvSpPr>
        <xdr:cNvPr id="141" name="円/楕円 140"/>
        <xdr:cNvSpPr/>
      </xdr:nvSpPr>
      <xdr:spPr>
        <a:xfrm>
          <a:off x="4584700" y="98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95121</xdr:rowOff>
    </xdr:from>
    <xdr:ext cx="599010" cy="259045"/>
    <xdr:sp macro="" textlink="">
      <xdr:nvSpPr>
        <xdr:cNvPr id="142" name="物件費該当値テキスト"/>
        <xdr:cNvSpPr txBox="1"/>
      </xdr:nvSpPr>
      <xdr:spPr>
        <a:xfrm>
          <a:off x="4686300" y="986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167,978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112382</xdr:rowOff>
    </xdr:from>
    <xdr:to>
      <xdr:col>5</xdr:col>
      <xdr:colOff>409575</xdr:colOff>
      <xdr:row>58</xdr:row>
      <xdr:rowOff>42532</xdr:rowOff>
    </xdr:to>
    <xdr:sp macro="" textlink="">
      <xdr:nvSpPr>
        <xdr:cNvPr id="143" name="円/楕円 142"/>
        <xdr:cNvSpPr/>
      </xdr:nvSpPr>
      <xdr:spPr>
        <a:xfrm>
          <a:off x="3746500" y="98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33659</xdr:rowOff>
    </xdr:from>
    <xdr:ext cx="599010" cy="259045"/>
    <xdr:sp macro="" textlink="">
      <xdr:nvSpPr>
        <xdr:cNvPr id="144" name="テキスト ボックス 143"/>
        <xdr:cNvSpPr txBox="1"/>
      </xdr:nvSpPr>
      <xdr:spPr>
        <a:xfrm>
          <a:off x="3497794" y="997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170,619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154298</xdr:rowOff>
    </xdr:from>
    <xdr:to>
      <xdr:col>4</xdr:col>
      <xdr:colOff>206375</xdr:colOff>
      <xdr:row>58</xdr:row>
      <xdr:rowOff>84448</xdr:rowOff>
    </xdr:to>
    <xdr:sp macro="" textlink="">
      <xdr:nvSpPr>
        <xdr:cNvPr id="145" name="円/楕円 144"/>
        <xdr:cNvSpPr/>
      </xdr:nvSpPr>
      <xdr:spPr>
        <a:xfrm>
          <a:off x="2857500" y="99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75575</xdr:rowOff>
    </xdr:from>
    <xdr:ext cx="599010" cy="259045"/>
    <xdr:sp macro="" textlink="">
      <xdr:nvSpPr>
        <xdr:cNvPr id="146" name="テキスト ボックス 145"/>
        <xdr:cNvSpPr txBox="1"/>
      </xdr:nvSpPr>
      <xdr:spPr>
        <a:xfrm>
          <a:off x="2608794" y="1001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144,949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166193</xdr:rowOff>
    </xdr:from>
    <xdr:to>
      <xdr:col>3</xdr:col>
      <xdr:colOff>3175</xdr:colOff>
      <xdr:row>58</xdr:row>
      <xdr:rowOff>96343</xdr:rowOff>
    </xdr:to>
    <xdr:sp macro="" textlink="">
      <xdr:nvSpPr>
        <xdr:cNvPr id="147" name="円/楕円 146"/>
        <xdr:cNvSpPr/>
      </xdr:nvSpPr>
      <xdr:spPr>
        <a:xfrm>
          <a:off x="1968500" y="993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87470</xdr:rowOff>
    </xdr:from>
    <xdr:ext cx="599010" cy="259045"/>
    <xdr:sp macro="" textlink="">
      <xdr:nvSpPr>
        <xdr:cNvPr id="148" name="テキスト ボックス 147"/>
        <xdr:cNvSpPr txBox="1"/>
      </xdr:nvSpPr>
      <xdr:spPr>
        <a:xfrm>
          <a:off x="1719794" y="10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137,664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10513</xdr:rowOff>
    </xdr:from>
    <xdr:to>
      <xdr:col>1</xdr:col>
      <xdr:colOff>485775</xdr:colOff>
      <xdr:row>58</xdr:row>
      <xdr:rowOff>112113</xdr:rowOff>
    </xdr:to>
    <xdr:sp macro="" textlink="">
      <xdr:nvSpPr>
        <xdr:cNvPr id="149" name="円/楕円 148"/>
        <xdr:cNvSpPr/>
      </xdr:nvSpPr>
      <xdr:spPr>
        <a:xfrm>
          <a:off x="1079500" y="995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103240</xdr:rowOff>
    </xdr:from>
    <xdr:ext cx="599010" cy="259045"/>
    <xdr:sp macro="" textlink="">
      <xdr:nvSpPr>
        <xdr:cNvPr id="150" name="テキスト ボックス 149"/>
        <xdr:cNvSpPr txBox="1"/>
      </xdr:nvSpPr>
      <xdr:spPr>
        <a:xfrm>
          <a:off x="830794" y="1004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90373</xdr:rowOff>
    </xdr:from>
    <xdr:to>
      <xdr:col>6</xdr:col>
      <xdr:colOff>511175</xdr:colOff>
      <xdr:row>78</xdr:row>
      <xdr:rowOff>103073</xdr:rowOff>
    </xdr:to>
    <xdr:cxnSp macro="">
      <xdr:nvCxnSpPr>
        <xdr:cNvPr id="179" name="直線コネクタ 178"/>
        <xdr:cNvCxnSpPr/>
      </xdr:nvCxnSpPr>
      <xdr:spPr>
        <a:xfrm>
          <a:off x="3797300" y="13463473"/>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61049</xdr:rowOff>
    </xdr:from>
    <xdr:to>
      <xdr:col>5</xdr:col>
      <xdr:colOff>358775</xdr:colOff>
      <xdr:row>78</xdr:row>
      <xdr:rowOff>90373</xdr:rowOff>
    </xdr:to>
    <xdr:cxnSp macro="">
      <xdr:nvCxnSpPr>
        <xdr:cNvPr id="182" name="直線コネクタ 181"/>
        <xdr:cNvCxnSpPr/>
      </xdr:nvCxnSpPr>
      <xdr:spPr>
        <a:xfrm>
          <a:off x="2908300" y="13434149"/>
          <a:ext cx="889000" cy="2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61049</xdr:rowOff>
    </xdr:from>
    <xdr:to>
      <xdr:col>4</xdr:col>
      <xdr:colOff>155575</xdr:colOff>
      <xdr:row>78</xdr:row>
      <xdr:rowOff>64948</xdr:rowOff>
    </xdr:to>
    <xdr:cxnSp macro="">
      <xdr:nvCxnSpPr>
        <xdr:cNvPr id="185" name="直線コネクタ 184"/>
        <xdr:cNvCxnSpPr/>
      </xdr:nvCxnSpPr>
      <xdr:spPr>
        <a:xfrm flipV="1">
          <a:off x="2019300" y="13434149"/>
          <a:ext cx="889000" cy="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64948</xdr:rowOff>
    </xdr:from>
    <xdr:to>
      <xdr:col>2</xdr:col>
      <xdr:colOff>638175</xdr:colOff>
      <xdr:row>78</xdr:row>
      <xdr:rowOff>124574</xdr:rowOff>
    </xdr:to>
    <xdr:cxnSp macro="">
      <xdr:nvCxnSpPr>
        <xdr:cNvPr id="188" name="直線コネクタ 187"/>
        <xdr:cNvCxnSpPr/>
      </xdr:nvCxnSpPr>
      <xdr:spPr>
        <a:xfrm flipV="1">
          <a:off x="1130300" y="13438048"/>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52273</xdr:rowOff>
    </xdr:from>
    <xdr:to>
      <xdr:col>6</xdr:col>
      <xdr:colOff>561975</xdr:colOff>
      <xdr:row>78</xdr:row>
      <xdr:rowOff>153873</xdr:rowOff>
    </xdr:to>
    <xdr:sp macro="" textlink="">
      <xdr:nvSpPr>
        <xdr:cNvPr id="198" name="円/楕円 197"/>
        <xdr:cNvSpPr/>
      </xdr:nvSpPr>
      <xdr:spPr>
        <a:xfrm>
          <a:off x="4584700" y="1342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138650</xdr:rowOff>
    </xdr:from>
    <xdr:ext cx="469744" cy="259045"/>
    <xdr:sp macro="" textlink="">
      <xdr:nvSpPr>
        <xdr:cNvPr id="199" name="維持補修費該当値テキスト"/>
        <xdr:cNvSpPr txBox="1"/>
      </xdr:nvSpPr>
      <xdr:spPr>
        <a:xfrm>
          <a:off x="4686300" y="1334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39573</xdr:rowOff>
    </xdr:from>
    <xdr:to>
      <xdr:col>5</xdr:col>
      <xdr:colOff>409575</xdr:colOff>
      <xdr:row>78</xdr:row>
      <xdr:rowOff>141173</xdr:rowOff>
    </xdr:to>
    <xdr:sp macro="" textlink="">
      <xdr:nvSpPr>
        <xdr:cNvPr id="200" name="円/楕円 199"/>
        <xdr:cNvSpPr/>
      </xdr:nvSpPr>
      <xdr:spPr>
        <a:xfrm>
          <a:off x="3746500" y="134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132300</xdr:rowOff>
    </xdr:from>
    <xdr:ext cx="469744" cy="259045"/>
    <xdr:sp macro="" textlink="">
      <xdr:nvSpPr>
        <xdr:cNvPr id="201" name="テキスト ボックス 200"/>
        <xdr:cNvSpPr txBox="1"/>
      </xdr:nvSpPr>
      <xdr:spPr>
        <a:xfrm>
          <a:off x="3562427" y="135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10249</xdr:rowOff>
    </xdr:from>
    <xdr:to>
      <xdr:col>4</xdr:col>
      <xdr:colOff>206375</xdr:colOff>
      <xdr:row>78</xdr:row>
      <xdr:rowOff>111849</xdr:rowOff>
    </xdr:to>
    <xdr:sp macro="" textlink="">
      <xdr:nvSpPr>
        <xdr:cNvPr id="202" name="円/楕円 201"/>
        <xdr:cNvSpPr/>
      </xdr:nvSpPr>
      <xdr:spPr>
        <a:xfrm>
          <a:off x="2857500" y="133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102976</xdr:rowOff>
    </xdr:from>
    <xdr:ext cx="534377" cy="259045"/>
    <xdr:sp macro="" textlink="">
      <xdr:nvSpPr>
        <xdr:cNvPr id="203" name="テキスト ボックス 202"/>
        <xdr:cNvSpPr txBox="1"/>
      </xdr:nvSpPr>
      <xdr:spPr>
        <a:xfrm>
          <a:off x="2641111" y="134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14148</xdr:rowOff>
    </xdr:from>
    <xdr:to>
      <xdr:col>3</xdr:col>
      <xdr:colOff>3175</xdr:colOff>
      <xdr:row>78</xdr:row>
      <xdr:rowOff>115748</xdr:rowOff>
    </xdr:to>
    <xdr:sp macro="" textlink="">
      <xdr:nvSpPr>
        <xdr:cNvPr id="204" name="円/楕円 203"/>
        <xdr:cNvSpPr/>
      </xdr:nvSpPr>
      <xdr:spPr>
        <a:xfrm>
          <a:off x="1968500" y="13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106875</xdr:rowOff>
    </xdr:from>
    <xdr:ext cx="534377" cy="259045"/>
    <xdr:sp macro="" textlink="">
      <xdr:nvSpPr>
        <xdr:cNvPr id="205" name="テキスト ボックス 204"/>
        <xdr:cNvSpPr txBox="1"/>
      </xdr:nvSpPr>
      <xdr:spPr>
        <a:xfrm>
          <a:off x="1752111" y="134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73774</xdr:rowOff>
    </xdr:from>
    <xdr:to>
      <xdr:col>1</xdr:col>
      <xdr:colOff>485775</xdr:colOff>
      <xdr:row>79</xdr:row>
      <xdr:rowOff>3924</xdr:rowOff>
    </xdr:to>
    <xdr:sp macro="" textlink="">
      <xdr:nvSpPr>
        <xdr:cNvPr id="206" name="円/楕円 205"/>
        <xdr:cNvSpPr/>
      </xdr:nvSpPr>
      <xdr:spPr>
        <a:xfrm>
          <a:off x="1079500" y="134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166501</xdr:rowOff>
    </xdr:from>
    <xdr:ext cx="469744" cy="259045"/>
    <xdr:sp macro="" textlink="">
      <xdr:nvSpPr>
        <xdr:cNvPr id="207" name="テキスト ボックス 206"/>
        <xdr:cNvSpPr txBox="1"/>
      </xdr:nvSpPr>
      <xdr:spPr>
        <a:xfrm>
          <a:off x="895427" y="1353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83300</xdr:rowOff>
    </xdr:from>
    <xdr:to>
      <xdr:col>6</xdr:col>
      <xdr:colOff>511175</xdr:colOff>
      <xdr:row>96</xdr:row>
      <xdr:rowOff>85119</xdr:rowOff>
    </xdr:to>
    <xdr:cxnSp macro="">
      <xdr:nvCxnSpPr>
        <xdr:cNvPr id="239" name="直線コネクタ 238"/>
        <xdr:cNvCxnSpPr/>
      </xdr:nvCxnSpPr>
      <xdr:spPr>
        <a:xfrm flipV="1">
          <a:off x="3797300" y="16542500"/>
          <a:ext cx="838200" cy="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125097</xdr:rowOff>
    </xdr:from>
    <xdr:ext cx="534377" cy="259045"/>
    <xdr:sp macro="" textlink="">
      <xdr:nvSpPr>
        <xdr:cNvPr id="240" name="扶助費平均値テキスト"/>
        <xdr:cNvSpPr txBox="1"/>
      </xdr:nvSpPr>
      <xdr:spPr>
        <a:xfrm>
          <a:off x="4686300" y="1658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85119</xdr:rowOff>
    </xdr:from>
    <xdr:to>
      <xdr:col>5</xdr:col>
      <xdr:colOff>358775</xdr:colOff>
      <xdr:row>96</xdr:row>
      <xdr:rowOff>92532</xdr:rowOff>
    </xdr:to>
    <xdr:cxnSp macro="">
      <xdr:nvCxnSpPr>
        <xdr:cNvPr id="242" name="直線コネクタ 241"/>
        <xdr:cNvCxnSpPr/>
      </xdr:nvCxnSpPr>
      <xdr:spPr>
        <a:xfrm flipV="1">
          <a:off x="2908300" y="16544319"/>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125773</xdr:rowOff>
    </xdr:from>
    <xdr:ext cx="534377" cy="259045"/>
    <xdr:sp macro="" textlink="">
      <xdr:nvSpPr>
        <xdr:cNvPr id="244" name="テキスト ボックス 243"/>
        <xdr:cNvSpPr txBox="1"/>
      </xdr:nvSpPr>
      <xdr:spPr>
        <a:xfrm>
          <a:off x="3530111" y="167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92532</xdr:rowOff>
    </xdr:from>
    <xdr:to>
      <xdr:col>4</xdr:col>
      <xdr:colOff>155575</xdr:colOff>
      <xdr:row>97</xdr:row>
      <xdr:rowOff>33020</xdr:rowOff>
    </xdr:to>
    <xdr:cxnSp macro="">
      <xdr:nvCxnSpPr>
        <xdr:cNvPr id="245" name="直線コネクタ 244"/>
        <xdr:cNvCxnSpPr/>
      </xdr:nvCxnSpPr>
      <xdr:spPr>
        <a:xfrm flipV="1">
          <a:off x="2019300" y="16551732"/>
          <a:ext cx="889000" cy="1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7" name="テキスト ボックス 246"/>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33020</xdr:rowOff>
    </xdr:from>
    <xdr:to>
      <xdr:col>2</xdr:col>
      <xdr:colOff>638175</xdr:colOff>
      <xdr:row>97</xdr:row>
      <xdr:rowOff>63316</xdr:rowOff>
    </xdr:to>
    <xdr:cxnSp macro="">
      <xdr:nvCxnSpPr>
        <xdr:cNvPr id="248" name="直線コネクタ 247"/>
        <xdr:cNvCxnSpPr/>
      </xdr:nvCxnSpPr>
      <xdr:spPr>
        <a:xfrm flipV="1">
          <a:off x="1130300" y="16663670"/>
          <a:ext cx="889000" cy="3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2" name="テキスト ボックス 251"/>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32500</xdr:rowOff>
    </xdr:from>
    <xdr:to>
      <xdr:col>6</xdr:col>
      <xdr:colOff>561975</xdr:colOff>
      <xdr:row>96</xdr:row>
      <xdr:rowOff>134100</xdr:rowOff>
    </xdr:to>
    <xdr:sp macro="" textlink="">
      <xdr:nvSpPr>
        <xdr:cNvPr id="258" name="円/楕円 257"/>
        <xdr:cNvSpPr/>
      </xdr:nvSpPr>
      <xdr:spPr>
        <a:xfrm>
          <a:off x="4584700" y="164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55377</xdr:rowOff>
    </xdr:from>
    <xdr:ext cx="534377" cy="259045"/>
    <xdr:sp macro="" textlink="">
      <xdr:nvSpPr>
        <xdr:cNvPr id="259" name="扶助費該当値テキスト"/>
        <xdr:cNvSpPr txBox="1"/>
      </xdr:nvSpPr>
      <xdr:spPr>
        <a:xfrm>
          <a:off x="4686300" y="1634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78,681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34319</xdr:rowOff>
    </xdr:from>
    <xdr:to>
      <xdr:col>5</xdr:col>
      <xdr:colOff>409575</xdr:colOff>
      <xdr:row>96</xdr:row>
      <xdr:rowOff>135919</xdr:rowOff>
    </xdr:to>
    <xdr:sp macro="" textlink="">
      <xdr:nvSpPr>
        <xdr:cNvPr id="260" name="円/楕円 259"/>
        <xdr:cNvSpPr/>
      </xdr:nvSpPr>
      <xdr:spPr>
        <a:xfrm>
          <a:off x="3746500" y="1649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152446</xdr:rowOff>
    </xdr:from>
    <xdr:ext cx="534377" cy="259045"/>
    <xdr:sp macro="" textlink="">
      <xdr:nvSpPr>
        <xdr:cNvPr id="261" name="テキスト ボックス 260"/>
        <xdr:cNvSpPr txBox="1"/>
      </xdr:nvSpPr>
      <xdr:spPr>
        <a:xfrm>
          <a:off x="3530111" y="1626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78,514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41732</xdr:rowOff>
    </xdr:from>
    <xdr:to>
      <xdr:col>4</xdr:col>
      <xdr:colOff>206375</xdr:colOff>
      <xdr:row>96</xdr:row>
      <xdr:rowOff>143332</xdr:rowOff>
    </xdr:to>
    <xdr:sp macro="" textlink="">
      <xdr:nvSpPr>
        <xdr:cNvPr id="262" name="円/楕円 261"/>
        <xdr:cNvSpPr/>
      </xdr:nvSpPr>
      <xdr:spPr>
        <a:xfrm>
          <a:off x="2857500" y="165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159859</xdr:rowOff>
    </xdr:from>
    <xdr:ext cx="534377" cy="259045"/>
    <xdr:sp macro="" textlink="">
      <xdr:nvSpPr>
        <xdr:cNvPr id="263" name="テキスト ボックス 262"/>
        <xdr:cNvSpPr txBox="1"/>
      </xdr:nvSpPr>
      <xdr:spPr>
        <a:xfrm>
          <a:off x="2641111" y="1627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77,833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153670</xdr:rowOff>
    </xdr:from>
    <xdr:to>
      <xdr:col>3</xdr:col>
      <xdr:colOff>3175</xdr:colOff>
      <xdr:row>97</xdr:row>
      <xdr:rowOff>83820</xdr:rowOff>
    </xdr:to>
    <xdr:sp macro="" textlink="">
      <xdr:nvSpPr>
        <xdr:cNvPr id="264" name="円/楕円 263"/>
        <xdr:cNvSpPr/>
      </xdr:nvSpPr>
      <xdr:spPr>
        <a:xfrm>
          <a:off x="1968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100347</xdr:rowOff>
    </xdr:from>
    <xdr:ext cx="534377" cy="259045"/>
    <xdr:sp macro="" textlink="">
      <xdr:nvSpPr>
        <xdr:cNvPr id="265" name="テキスト ボックス 264"/>
        <xdr:cNvSpPr txBox="1"/>
      </xdr:nvSpPr>
      <xdr:spPr>
        <a:xfrm>
          <a:off x="1752111" y="163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67,550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12516</xdr:rowOff>
    </xdr:from>
    <xdr:to>
      <xdr:col>1</xdr:col>
      <xdr:colOff>485775</xdr:colOff>
      <xdr:row>97</xdr:row>
      <xdr:rowOff>114116</xdr:rowOff>
    </xdr:to>
    <xdr:sp macro="" textlink="">
      <xdr:nvSpPr>
        <xdr:cNvPr id="266" name="円/楕円 265"/>
        <xdr:cNvSpPr/>
      </xdr:nvSpPr>
      <xdr:spPr>
        <a:xfrm>
          <a:off x="1079500" y="166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130643</xdr:rowOff>
    </xdr:from>
    <xdr:ext cx="534377" cy="259045"/>
    <xdr:sp macro="" textlink="">
      <xdr:nvSpPr>
        <xdr:cNvPr id="267" name="テキスト ボックス 266"/>
        <xdr:cNvSpPr txBox="1"/>
      </xdr:nvSpPr>
      <xdr:spPr>
        <a:xfrm>
          <a:off x="863111" y="1641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38,273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67260</xdr:rowOff>
    </xdr:from>
    <xdr:to>
      <xdr:col>15</xdr:col>
      <xdr:colOff>180975</xdr:colOff>
      <xdr:row>36</xdr:row>
      <xdr:rowOff>54994</xdr:rowOff>
    </xdr:to>
    <xdr:cxnSp macro="">
      <xdr:nvCxnSpPr>
        <xdr:cNvPr id="298" name="直線コネクタ 297"/>
        <xdr:cNvCxnSpPr/>
      </xdr:nvCxnSpPr>
      <xdr:spPr>
        <a:xfrm flipV="1">
          <a:off x="9639300" y="6068010"/>
          <a:ext cx="838200" cy="15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120640</xdr:rowOff>
    </xdr:from>
    <xdr:ext cx="599010" cy="259045"/>
    <xdr:sp macro="" textlink="">
      <xdr:nvSpPr>
        <xdr:cNvPr id="299" name="補助費等平均値テキスト"/>
        <xdr:cNvSpPr txBox="1"/>
      </xdr:nvSpPr>
      <xdr:spPr>
        <a:xfrm>
          <a:off x="10528300" y="6121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54994</xdr:rowOff>
    </xdr:from>
    <xdr:to>
      <xdr:col>14</xdr:col>
      <xdr:colOff>28575</xdr:colOff>
      <xdr:row>37</xdr:row>
      <xdr:rowOff>43257</xdr:rowOff>
    </xdr:to>
    <xdr:cxnSp macro="">
      <xdr:nvCxnSpPr>
        <xdr:cNvPr id="301" name="直線コネクタ 300"/>
        <xdr:cNvCxnSpPr/>
      </xdr:nvCxnSpPr>
      <xdr:spPr>
        <a:xfrm flipV="1">
          <a:off x="8750300" y="6227194"/>
          <a:ext cx="889000" cy="15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43257</xdr:rowOff>
    </xdr:from>
    <xdr:to>
      <xdr:col>12</xdr:col>
      <xdr:colOff>511175</xdr:colOff>
      <xdr:row>37</xdr:row>
      <xdr:rowOff>63485</xdr:rowOff>
    </xdr:to>
    <xdr:cxnSp macro="">
      <xdr:nvCxnSpPr>
        <xdr:cNvPr id="304" name="直線コネクタ 303"/>
        <xdr:cNvCxnSpPr/>
      </xdr:nvCxnSpPr>
      <xdr:spPr>
        <a:xfrm flipV="1">
          <a:off x="7861300" y="6386907"/>
          <a:ext cx="889000" cy="2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63485</xdr:rowOff>
    </xdr:from>
    <xdr:to>
      <xdr:col>11</xdr:col>
      <xdr:colOff>307975</xdr:colOff>
      <xdr:row>37</xdr:row>
      <xdr:rowOff>75231</xdr:rowOff>
    </xdr:to>
    <xdr:cxnSp macro="">
      <xdr:nvCxnSpPr>
        <xdr:cNvPr id="307" name="直線コネクタ 306"/>
        <xdr:cNvCxnSpPr/>
      </xdr:nvCxnSpPr>
      <xdr:spPr>
        <a:xfrm flipV="1">
          <a:off x="6972300" y="6407135"/>
          <a:ext cx="889000" cy="1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16460</xdr:rowOff>
    </xdr:from>
    <xdr:to>
      <xdr:col>15</xdr:col>
      <xdr:colOff>231775</xdr:colOff>
      <xdr:row>35</xdr:row>
      <xdr:rowOff>118060</xdr:rowOff>
    </xdr:to>
    <xdr:sp macro="" textlink="">
      <xdr:nvSpPr>
        <xdr:cNvPr id="317" name="円/楕円 316"/>
        <xdr:cNvSpPr/>
      </xdr:nvSpPr>
      <xdr:spPr>
        <a:xfrm>
          <a:off x="10426700" y="60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39337</xdr:rowOff>
    </xdr:from>
    <xdr:ext cx="599010" cy="259045"/>
    <xdr:sp macro="" textlink="">
      <xdr:nvSpPr>
        <xdr:cNvPr id="318" name="補助費等該当値テキスト"/>
        <xdr:cNvSpPr txBox="1"/>
      </xdr:nvSpPr>
      <xdr:spPr>
        <a:xfrm>
          <a:off x="10528300" y="586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219,682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4194</xdr:rowOff>
    </xdr:from>
    <xdr:to>
      <xdr:col>14</xdr:col>
      <xdr:colOff>79375</xdr:colOff>
      <xdr:row>36</xdr:row>
      <xdr:rowOff>105794</xdr:rowOff>
    </xdr:to>
    <xdr:sp macro="" textlink="">
      <xdr:nvSpPr>
        <xdr:cNvPr id="319" name="円/楕円 318"/>
        <xdr:cNvSpPr/>
      </xdr:nvSpPr>
      <xdr:spPr>
        <a:xfrm>
          <a:off x="9588500" y="617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96921</xdr:rowOff>
    </xdr:from>
    <xdr:ext cx="599010" cy="259045"/>
    <xdr:sp macro="" textlink="">
      <xdr:nvSpPr>
        <xdr:cNvPr id="320" name="テキスト ボックス 319"/>
        <xdr:cNvSpPr txBox="1"/>
      </xdr:nvSpPr>
      <xdr:spPr>
        <a:xfrm>
          <a:off x="9339794" y="626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170,938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163907</xdr:rowOff>
    </xdr:from>
    <xdr:to>
      <xdr:col>12</xdr:col>
      <xdr:colOff>561975</xdr:colOff>
      <xdr:row>37</xdr:row>
      <xdr:rowOff>94057</xdr:rowOff>
    </xdr:to>
    <xdr:sp macro="" textlink="">
      <xdr:nvSpPr>
        <xdr:cNvPr id="321" name="円/楕円 320"/>
        <xdr:cNvSpPr/>
      </xdr:nvSpPr>
      <xdr:spPr>
        <a:xfrm>
          <a:off x="8699500" y="63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85184</xdr:rowOff>
    </xdr:from>
    <xdr:ext cx="599010" cy="259045"/>
    <xdr:sp macro="" textlink="">
      <xdr:nvSpPr>
        <xdr:cNvPr id="322" name="テキスト ボックス 321"/>
        <xdr:cNvSpPr txBox="1"/>
      </xdr:nvSpPr>
      <xdr:spPr>
        <a:xfrm>
          <a:off x="8450794" y="64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122,032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12685</xdr:rowOff>
    </xdr:from>
    <xdr:to>
      <xdr:col>11</xdr:col>
      <xdr:colOff>358775</xdr:colOff>
      <xdr:row>37</xdr:row>
      <xdr:rowOff>114285</xdr:rowOff>
    </xdr:to>
    <xdr:sp macro="" textlink="">
      <xdr:nvSpPr>
        <xdr:cNvPr id="323" name="円/楕円 322"/>
        <xdr:cNvSpPr/>
      </xdr:nvSpPr>
      <xdr:spPr>
        <a:xfrm>
          <a:off x="7810500" y="63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105412</xdr:rowOff>
    </xdr:from>
    <xdr:ext cx="599010" cy="259045"/>
    <xdr:sp macro="" textlink="">
      <xdr:nvSpPr>
        <xdr:cNvPr id="324" name="テキスト ボックス 323"/>
        <xdr:cNvSpPr txBox="1"/>
      </xdr:nvSpPr>
      <xdr:spPr>
        <a:xfrm>
          <a:off x="7561794" y="644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115,838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24431</xdr:rowOff>
    </xdr:from>
    <xdr:to>
      <xdr:col>10</xdr:col>
      <xdr:colOff>155575</xdr:colOff>
      <xdr:row>37</xdr:row>
      <xdr:rowOff>126031</xdr:rowOff>
    </xdr:to>
    <xdr:sp macro="" textlink="">
      <xdr:nvSpPr>
        <xdr:cNvPr id="325" name="円/楕円 324"/>
        <xdr:cNvSpPr/>
      </xdr:nvSpPr>
      <xdr:spPr>
        <a:xfrm>
          <a:off x="6921500" y="636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117158</xdr:rowOff>
    </xdr:from>
    <xdr:ext cx="599010" cy="259045"/>
    <xdr:sp macro="" textlink="">
      <xdr:nvSpPr>
        <xdr:cNvPr id="326" name="テキスト ボックス 325"/>
        <xdr:cNvSpPr txBox="1"/>
      </xdr:nvSpPr>
      <xdr:spPr>
        <a:xfrm>
          <a:off x="6672794" y="646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118292</xdr:rowOff>
    </xdr:from>
    <xdr:to>
      <xdr:col>15</xdr:col>
      <xdr:colOff>180975</xdr:colOff>
      <xdr:row>58</xdr:row>
      <xdr:rowOff>140888</xdr:rowOff>
    </xdr:to>
    <xdr:cxnSp macro="">
      <xdr:nvCxnSpPr>
        <xdr:cNvPr id="355" name="直線コネクタ 354"/>
        <xdr:cNvCxnSpPr/>
      </xdr:nvCxnSpPr>
      <xdr:spPr>
        <a:xfrm>
          <a:off x="9639300" y="9890942"/>
          <a:ext cx="838200" cy="19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118292</xdr:rowOff>
    </xdr:from>
    <xdr:to>
      <xdr:col>14</xdr:col>
      <xdr:colOff>28575</xdr:colOff>
      <xdr:row>58</xdr:row>
      <xdr:rowOff>55566</xdr:rowOff>
    </xdr:to>
    <xdr:cxnSp macro="">
      <xdr:nvCxnSpPr>
        <xdr:cNvPr id="358" name="直線コネクタ 357"/>
        <xdr:cNvCxnSpPr/>
      </xdr:nvCxnSpPr>
      <xdr:spPr>
        <a:xfrm flipV="1">
          <a:off x="8750300" y="9890942"/>
          <a:ext cx="889000" cy="10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150972</xdr:rowOff>
    </xdr:from>
    <xdr:ext cx="599010" cy="259045"/>
    <xdr:sp macro="" textlink="">
      <xdr:nvSpPr>
        <xdr:cNvPr id="360" name="テキスト ボックス 359"/>
        <xdr:cNvSpPr txBox="1"/>
      </xdr:nvSpPr>
      <xdr:spPr>
        <a:xfrm>
          <a:off x="9339794"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35013</xdr:rowOff>
    </xdr:from>
    <xdr:to>
      <xdr:col>12</xdr:col>
      <xdr:colOff>511175</xdr:colOff>
      <xdr:row>58</xdr:row>
      <xdr:rowOff>55566</xdr:rowOff>
    </xdr:to>
    <xdr:cxnSp macro="">
      <xdr:nvCxnSpPr>
        <xdr:cNvPr id="361" name="直線コネクタ 360"/>
        <xdr:cNvCxnSpPr/>
      </xdr:nvCxnSpPr>
      <xdr:spPr>
        <a:xfrm>
          <a:off x="7861300" y="9979113"/>
          <a:ext cx="889000" cy="2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130949</xdr:rowOff>
    </xdr:from>
    <xdr:ext cx="599010" cy="259045"/>
    <xdr:sp macro="" textlink="">
      <xdr:nvSpPr>
        <xdr:cNvPr id="363" name="テキスト ボックス 362"/>
        <xdr:cNvSpPr txBox="1"/>
      </xdr:nvSpPr>
      <xdr:spPr>
        <a:xfrm>
          <a:off x="8450794"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35013</xdr:rowOff>
    </xdr:from>
    <xdr:to>
      <xdr:col>11</xdr:col>
      <xdr:colOff>307975</xdr:colOff>
      <xdr:row>58</xdr:row>
      <xdr:rowOff>108992</xdr:rowOff>
    </xdr:to>
    <xdr:cxnSp macro="">
      <xdr:nvCxnSpPr>
        <xdr:cNvPr id="364" name="直線コネクタ 363"/>
        <xdr:cNvCxnSpPr/>
      </xdr:nvCxnSpPr>
      <xdr:spPr>
        <a:xfrm flipV="1">
          <a:off x="6972300" y="9979113"/>
          <a:ext cx="889000" cy="7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137305</xdr:rowOff>
    </xdr:from>
    <xdr:ext cx="599010" cy="259045"/>
    <xdr:sp macro="" textlink="">
      <xdr:nvSpPr>
        <xdr:cNvPr id="366" name="テキスト ボックス 365"/>
        <xdr:cNvSpPr txBox="1"/>
      </xdr:nvSpPr>
      <xdr:spPr>
        <a:xfrm>
          <a:off x="7561794" y="1008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170843</xdr:rowOff>
    </xdr:from>
    <xdr:ext cx="599010" cy="259045"/>
    <xdr:sp macro="" textlink="">
      <xdr:nvSpPr>
        <xdr:cNvPr id="368" name="テキスト ボックス 367"/>
        <xdr:cNvSpPr txBox="1"/>
      </xdr:nvSpPr>
      <xdr:spPr>
        <a:xfrm>
          <a:off x="6672794" y="101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90088</xdr:rowOff>
    </xdr:from>
    <xdr:to>
      <xdr:col>15</xdr:col>
      <xdr:colOff>231775</xdr:colOff>
      <xdr:row>59</xdr:row>
      <xdr:rowOff>20238</xdr:rowOff>
    </xdr:to>
    <xdr:sp macro="" textlink="">
      <xdr:nvSpPr>
        <xdr:cNvPr id="374" name="円/楕円 373"/>
        <xdr:cNvSpPr/>
      </xdr:nvSpPr>
      <xdr:spPr>
        <a:xfrm>
          <a:off x="10426700" y="100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32296</xdr:rowOff>
    </xdr:from>
    <xdr:ext cx="599010" cy="259045"/>
    <xdr:sp macro="" textlink="">
      <xdr:nvSpPr>
        <xdr:cNvPr id="375" name="普通建設事業費該当値テキスト"/>
        <xdr:cNvSpPr txBox="1"/>
      </xdr:nvSpPr>
      <xdr:spPr>
        <a:xfrm>
          <a:off x="10528300" y="9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196,883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67492</xdr:rowOff>
    </xdr:from>
    <xdr:to>
      <xdr:col>14</xdr:col>
      <xdr:colOff>79375</xdr:colOff>
      <xdr:row>57</xdr:row>
      <xdr:rowOff>169092</xdr:rowOff>
    </xdr:to>
    <xdr:sp macro="" textlink="">
      <xdr:nvSpPr>
        <xdr:cNvPr id="376" name="円/楕円 375"/>
        <xdr:cNvSpPr/>
      </xdr:nvSpPr>
      <xdr:spPr>
        <a:xfrm>
          <a:off x="9588500" y="98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14169</xdr:rowOff>
    </xdr:from>
    <xdr:ext cx="599010" cy="259045"/>
    <xdr:sp macro="" textlink="">
      <xdr:nvSpPr>
        <xdr:cNvPr id="377" name="テキスト ボックス 376"/>
        <xdr:cNvSpPr txBox="1"/>
      </xdr:nvSpPr>
      <xdr:spPr>
        <a:xfrm>
          <a:off x="9339794" y="961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706,188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4766</xdr:rowOff>
    </xdr:from>
    <xdr:to>
      <xdr:col>12</xdr:col>
      <xdr:colOff>561975</xdr:colOff>
      <xdr:row>58</xdr:row>
      <xdr:rowOff>106366</xdr:rowOff>
    </xdr:to>
    <xdr:sp macro="" textlink="">
      <xdr:nvSpPr>
        <xdr:cNvPr id="378" name="円/楕円 377"/>
        <xdr:cNvSpPr/>
      </xdr:nvSpPr>
      <xdr:spPr>
        <a:xfrm>
          <a:off x="8699500" y="994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122893</xdr:rowOff>
    </xdr:from>
    <xdr:ext cx="599010" cy="259045"/>
    <xdr:sp macro="" textlink="">
      <xdr:nvSpPr>
        <xdr:cNvPr id="379" name="テキスト ボックス 378"/>
        <xdr:cNvSpPr txBox="1"/>
      </xdr:nvSpPr>
      <xdr:spPr>
        <a:xfrm>
          <a:off x="8450794" y="972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420,825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155663</xdr:rowOff>
    </xdr:from>
    <xdr:to>
      <xdr:col>11</xdr:col>
      <xdr:colOff>358775</xdr:colOff>
      <xdr:row>58</xdr:row>
      <xdr:rowOff>85813</xdr:rowOff>
    </xdr:to>
    <xdr:sp macro="" textlink="">
      <xdr:nvSpPr>
        <xdr:cNvPr id="380" name="円/楕円 379"/>
        <xdr:cNvSpPr/>
      </xdr:nvSpPr>
      <xdr:spPr>
        <a:xfrm>
          <a:off x="7810500" y="992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102340</xdr:rowOff>
    </xdr:from>
    <xdr:ext cx="599010" cy="259045"/>
    <xdr:sp macro="" textlink="">
      <xdr:nvSpPr>
        <xdr:cNvPr id="381" name="テキスト ボックス 380"/>
        <xdr:cNvSpPr txBox="1"/>
      </xdr:nvSpPr>
      <xdr:spPr>
        <a:xfrm>
          <a:off x="7561794" y="970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474,768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58192</xdr:rowOff>
    </xdr:from>
    <xdr:to>
      <xdr:col>10</xdr:col>
      <xdr:colOff>155575</xdr:colOff>
      <xdr:row>58</xdr:row>
      <xdr:rowOff>159792</xdr:rowOff>
    </xdr:to>
    <xdr:sp macro="" textlink="">
      <xdr:nvSpPr>
        <xdr:cNvPr id="382" name="円/楕円 381"/>
        <xdr:cNvSpPr/>
      </xdr:nvSpPr>
      <xdr:spPr>
        <a:xfrm>
          <a:off x="6921500" y="1000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4869</xdr:rowOff>
    </xdr:from>
    <xdr:ext cx="599010" cy="259045"/>
    <xdr:sp macro="" textlink="">
      <xdr:nvSpPr>
        <xdr:cNvPr id="383" name="テキスト ボックス 382"/>
        <xdr:cNvSpPr txBox="1"/>
      </xdr:nvSpPr>
      <xdr:spPr>
        <a:xfrm>
          <a:off x="6672794" y="977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280,599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31,223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60615</xdr:rowOff>
    </xdr:from>
    <xdr:to>
      <xdr:col>15</xdr:col>
      <xdr:colOff>180975</xdr:colOff>
      <xdr:row>78</xdr:row>
      <xdr:rowOff>12736</xdr:rowOff>
    </xdr:to>
    <xdr:cxnSp macro="">
      <xdr:nvCxnSpPr>
        <xdr:cNvPr id="412" name="直線コネクタ 411"/>
        <xdr:cNvCxnSpPr/>
      </xdr:nvCxnSpPr>
      <xdr:spPr>
        <a:xfrm>
          <a:off x="9639300" y="12747915"/>
          <a:ext cx="838200" cy="6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22970</xdr:rowOff>
    </xdr:from>
    <xdr:ext cx="534377" cy="259045"/>
    <xdr:sp macro="" textlink="">
      <xdr:nvSpPr>
        <xdr:cNvPr id="413" name="普通建設事業費 （ うち新規整備　）平均値テキスト"/>
        <xdr:cNvSpPr txBox="1"/>
      </xdr:nvSpPr>
      <xdr:spPr>
        <a:xfrm>
          <a:off x="10528300" y="13396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60615</xdr:rowOff>
    </xdr:from>
    <xdr:to>
      <xdr:col>14</xdr:col>
      <xdr:colOff>28575</xdr:colOff>
      <xdr:row>76</xdr:row>
      <xdr:rowOff>99794</xdr:rowOff>
    </xdr:to>
    <xdr:cxnSp macro="">
      <xdr:nvCxnSpPr>
        <xdr:cNvPr id="415" name="直線コネクタ 414"/>
        <xdr:cNvCxnSpPr/>
      </xdr:nvCxnSpPr>
      <xdr:spPr>
        <a:xfrm flipV="1">
          <a:off x="8750300" y="12747915"/>
          <a:ext cx="889000" cy="38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109934</xdr:rowOff>
    </xdr:from>
    <xdr:ext cx="599010" cy="259045"/>
    <xdr:sp macro="" textlink="">
      <xdr:nvSpPr>
        <xdr:cNvPr id="417" name="テキスト ボックス 416"/>
        <xdr:cNvSpPr txBox="1"/>
      </xdr:nvSpPr>
      <xdr:spPr>
        <a:xfrm>
          <a:off x="9339794"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57269</xdr:rowOff>
    </xdr:from>
    <xdr:ext cx="599010" cy="259045"/>
    <xdr:sp macro="" textlink="">
      <xdr:nvSpPr>
        <xdr:cNvPr id="419" name="テキスト ボックス 418"/>
        <xdr:cNvSpPr txBox="1"/>
      </xdr:nvSpPr>
      <xdr:spPr>
        <a:xfrm>
          <a:off x="8450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133386</xdr:rowOff>
    </xdr:from>
    <xdr:to>
      <xdr:col>15</xdr:col>
      <xdr:colOff>231775</xdr:colOff>
      <xdr:row>78</xdr:row>
      <xdr:rowOff>63536</xdr:rowOff>
    </xdr:to>
    <xdr:sp macro="" textlink="">
      <xdr:nvSpPr>
        <xdr:cNvPr id="425" name="円/楕円 424"/>
        <xdr:cNvSpPr/>
      </xdr:nvSpPr>
      <xdr:spPr>
        <a:xfrm>
          <a:off x="10426700" y="1333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156263</xdr:rowOff>
    </xdr:from>
    <xdr:ext cx="599010" cy="259045"/>
    <xdr:sp macro="" textlink="">
      <xdr:nvSpPr>
        <xdr:cNvPr id="426" name="普通建設事業費 （ うち新規整備　）該当値テキスト"/>
        <xdr:cNvSpPr txBox="1"/>
      </xdr:nvSpPr>
      <xdr:spPr>
        <a:xfrm>
          <a:off x="10528300" y="1318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159,972</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9815</xdr:rowOff>
    </xdr:from>
    <xdr:to>
      <xdr:col>14</xdr:col>
      <xdr:colOff>79375</xdr:colOff>
      <xdr:row>74</xdr:row>
      <xdr:rowOff>111415</xdr:rowOff>
    </xdr:to>
    <xdr:sp macro="" textlink="">
      <xdr:nvSpPr>
        <xdr:cNvPr id="427" name="円/楕円 426"/>
        <xdr:cNvSpPr/>
      </xdr:nvSpPr>
      <xdr:spPr>
        <a:xfrm>
          <a:off x="9588500" y="126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72</xdr:row>
      <xdr:rowOff>127942</xdr:rowOff>
    </xdr:from>
    <xdr:ext cx="599010" cy="259045"/>
    <xdr:sp macro="" textlink="">
      <xdr:nvSpPr>
        <xdr:cNvPr id="428" name="テキスト ボックス 427"/>
        <xdr:cNvSpPr txBox="1"/>
      </xdr:nvSpPr>
      <xdr:spPr>
        <a:xfrm>
          <a:off x="9339794" y="1247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662,272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48994</xdr:rowOff>
    </xdr:from>
    <xdr:to>
      <xdr:col>12</xdr:col>
      <xdr:colOff>561975</xdr:colOff>
      <xdr:row>76</xdr:row>
      <xdr:rowOff>150594</xdr:rowOff>
    </xdr:to>
    <xdr:sp macro="" textlink="">
      <xdr:nvSpPr>
        <xdr:cNvPr id="429" name="円/楕円 428"/>
        <xdr:cNvSpPr/>
      </xdr:nvSpPr>
      <xdr:spPr>
        <a:xfrm>
          <a:off x="8699500" y="130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74</xdr:row>
      <xdr:rowOff>167121</xdr:rowOff>
    </xdr:from>
    <xdr:ext cx="599010" cy="259045"/>
    <xdr:sp macro="" textlink="">
      <xdr:nvSpPr>
        <xdr:cNvPr id="430" name="テキスト ボックス 429"/>
        <xdr:cNvSpPr txBox="1"/>
      </xdr:nvSpPr>
      <xdr:spPr>
        <a:xfrm>
          <a:off x="8450794" y="128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361,422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27981</xdr:rowOff>
    </xdr:from>
    <xdr:to>
      <xdr:col>15</xdr:col>
      <xdr:colOff>180975</xdr:colOff>
      <xdr:row>99</xdr:row>
      <xdr:rowOff>30631</xdr:rowOff>
    </xdr:to>
    <xdr:cxnSp macro="">
      <xdr:nvCxnSpPr>
        <xdr:cNvPr id="459" name="直線コネクタ 458"/>
        <xdr:cNvCxnSpPr/>
      </xdr:nvCxnSpPr>
      <xdr:spPr>
        <a:xfrm>
          <a:off x="9639300" y="17001531"/>
          <a:ext cx="8382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0"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23160</xdr:rowOff>
    </xdr:from>
    <xdr:to>
      <xdr:col>14</xdr:col>
      <xdr:colOff>28575</xdr:colOff>
      <xdr:row>99</xdr:row>
      <xdr:rowOff>27981</xdr:rowOff>
    </xdr:to>
    <xdr:cxnSp macro="">
      <xdr:nvCxnSpPr>
        <xdr:cNvPr id="462" name="直線コネクタ 461"/>
        <xdr:cNvCxnSpPr/>
      </xdr:nvCxnSpPr>
      <xdr:spPr>
        <a:xfrm>
          <a:off x="8750300" y="16996710"/>
          <a:ext cx="889000" cy="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4" name="テキスト ボックス 463"/>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6" name="テキスト ボックス 465"/>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151281</xdr:rowOff>
    </xdr:from>
    <xdr:to>
      <xdr:col>15</xdr:col>
      <xdr:colOff>231775</xdr:colOff>
      <xdr:row>99</xdr:row>
      <xdr:rowOff>81431</xdr:rowOff>
    </xdr:to>
    <xdr:sp macro="" textlink="">
      <xdr:nvSpPr>
        <xdr:cNvPr id="472" name="円/楕円 471"/>
        <xdr:cNvSpPr/>
      </xdr:nvSpPr>
      <xdr:spPr>
        <a:xfrm>
          <a:off x="10426700" y="169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87690</xdr:rowOff>
    </xdr:from>
    <xdr:ext cx="534377" cy="259045"/>
    <xdr:sp macro="" textlink="">
      <xdr:nvSpPr>
        <xdr:cNvPr id="473" name="普通建設事業費 （ うち更新整備　）該当値テキスト"/>
        <xdr:cNvSpPr txBox="1"/>
      </xdr:nvSpPr>
      <xdr:spPr>
        <a:xfrm>
          <a:off x="10528300" y="168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36,271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148631</xdr:rowOff>
    </xdr:from>
    <xdr:to>
      <xdr:col>14</xdr:col>
      <xdr:colOff>79375</xdr:colOff>
      <xdr:row>99</xdr:row>
      <xdr:rowOff>78781</xdr:rowOff>
    </xdr:to>
    <xdr:sp macro="" textlink="">
      <xdr:nvSpPr>
        <xdr:cNvPr id="474" name="円/楕円 473"/>
        <xdr:cNvSpPr/>
      </xdr:nvSpPr>
      <xdr:spPr>
        <a:xfrm>
          <a:off x="9588500" y="1695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69908</xdr:rowOff>
    </xdr:from>
    <xdr:ext cx="534377" cy="259045"/>
    <xdr:sp macro="" textlink="">
      <xdr:nvSpPr>
        <xdr:cNvPr id="475" name="テキスト ボックス 474"/>
        <xdr:cNvSpPr txBox="1"/>
      </xdr:nvSpPr>
      <xdr:spPr>
        <a:xfrm>
          <a:off x="9372111" y="170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143810</xdr:rowOff>
    </xdr:from>
    <xdr:to>
      <xdr:col>12</xdr:col>
      <xdr:colOff>561975</xdr:colOff>
      <xdr:row>99</xdr:row>
      <xdr:rowOff>73960</xdr:rowOff>
    </xdr:to>
    <xdr:sp macro="" textlink="">
      <xdr:nvSpPr>
        <xdr:cNvPr id="476" name="円/楕円 475"/>
        <xdr:cNvSpPr/>
      </xdr:nvSpPr>
      <xdr:spPr>
        <a:xfrm>
          <a:off x="8699500" y="169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65087</xdr:rowOff>
    </xdr:from>
    <xdr:ext cx="534377" cy="259045"/>
    <xdr:sp macro="" textlink="">
      <xdr:nvSpPr>
        <xdr:cNvPr id="477" name="テキスト ボックス 476"/>
        <xdr:cNvSpPr txBox="1"/>
      </xdr:nvSpPr>
      <xdr:spPr>
        <a:xfrm>
          <a:off x="8483111" y="170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141049</xdr:rowOff>
    </xdr:from>
    <xdr:to>
      <xdr:col>23</xdr:col>
      <xdr:colOff>517525</xdr:colOff>
      <xdr:row>39</xdr:row>
      <xdr:rowOff>14248</xdr:rowOff>
    </xdr:to>
    <xdr:cxnSp macro="">
      <xdr:nvCxnSpPr>
        <xdr:cNvPr id="506" name="直線コネクタ 505"/>
        <xdr:cNvCxnSpPr/>
      </xdr:nvCxnSpPr>
      <xdr:spPr>
        <a:xfrm>
          <a:off x="15481300" y="6484699"/>
          <a:ext cx="838200" cy="2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141049</xdr:rowOff>
    </xdr:from>
    <xdr:to>
      <xdr:col>22</xdr:col>
      <xdr:colOff>365125</xdr:colOff>
      <xdr:row>37</xdr:row>
      <xdr:rowOff>154132</xdr:rowOff>
    </xdr:to>
    <xdr:cxnSp macro="">
      <xdr:nvCxnSpPr>
        <xdr:cNvPr id="509" name="直線コネクタ 508"/>
        <xdr:cNvCxnSpPr/>
      </xdr:nvCxnSpPr>
      <xdr:spPr>
        <a:xfrm flipV="1">
          <a:off x="14592300" y="6484699"/>
          <a:ext cx="889000" cy="1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30999</xdr:rowOff>
    </xdr:from>
    <xdr:ext cx="534377" cy="259045"/>
    <xdr:sp macro="" textlink="">
      <xdr:nvSpPr>
        <xdr:cNvPr id="511" name="テキスト ボックス 510"/>
        <xdr:cNvSpPr txBox="1"/>
      </xdr:nvSpPr>
      <xdr:spPr>
        <a:xfrm>
          <a:off x="15214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154132</xdr:rowOff>
    </xdr:from>
    <xdr:to>
      <xdr:col>21</xdr:col>
      <xdr:colOff>161925</xdr:colOff>
      <xdr:row>38</xdr:row>
      <xdr:rowOff>65043</xdr:rowOff>
    </xdr:to>
    <xdr:cxnSp macro="">
      <xdr:nvCxnSpPr>
        <xdr:cNvPr id="512" name="直線コネクタ 511"/>
        <xdr:cNvCxnSpPr/>
      </xdr:nvCxnSpPr>
      <xdr:spPr>
        <a:xfrm flipV="1">
          <a:off x="13703300" y="6497782"/>
          <a:ext cx="889000" cy="8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17301</xdr:rowOff>
    </xdr:from>
    <xdr:ext cx="534377" cy="259045"/>
    <xdr:sp macro="" textlink="">
      <xdr:nvSpPr>
        <xdr:cNvPr id="514" name="テキスト ボックス 513"/>
        <xdr:cNvSpPr txBox="1"/>
      </xdr:nvSpPr>
      <xdr:spPr>
        <a:xfrm>
          <a:off x="14325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38796</xdr:rowOff>
    </xdr:from>
    <xdr:to>
      <xdr:col>19</xdr:col>
      <xdr:colOff>644525</xdr:colOff>
      <xdr:row>38</xdr:row>
      <xdr:rowOff>65043</xdr:rowOff>
    </xdr:to>
    <xdr:cxnSp macro="">
      <xdr:nvCxnSpPr>
        <xdr:cNvPr id="515" name="直線コネクタ 514"/>
        <xdr:cNvCxnSpPr/>
      </xdr:nvCxnSpPr>
      <xdr:spPr>
        <a:xfrm>
          <a:off x="12814300" y="6553896"/>
          <a:ext cx="889000" cy="2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167446</xdr:rowOff>
    </xdr:from>
    <xdr:ext cx="534377" cy="259045"/>
    <xdr:sp macro="" textlink="">
      <xdr:nvSpPr>
        <xdr:cNvPr id="517" name="テキスト ボックス 516"/>
        <xdr:cNvSpPr txBox="1"/>
      </xdr:nvSpPr>
      <xdr:spPr>
        <a:xfrm>
          <a:off x="13436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3594</xdr:rowOff>
    </xdr:from>
    <xdr:ext cx="534377" cy="259045"/>
    <xdr:sp macro="" textlink="">
      <xdr:nvSpPr>
        <xdr:cNvPr id="519" name="テキスト ボックス 518"/>
        <xdr:cNvSpPr txBox="1"/>
      </xdr:nvSpPr>
      <xdr:spPr>
        <a:xfrm>
          <a:off x="12547111" y="669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134898</xdr:rowOff>
    </xdr:from>
    <xdr:to>
      <xdr:col>23</xdr:col>
      <xdr:colOff>568325</xdr:colOff>
      <xdr:row>39</xdr:row>
      <xdr:rowOff>65048</xdr:rowOff>
    </xdr:to>
    <xdr:sp macro="" textlink="">
      <xdr:nvSpPr>
        <xdr:cNvPr id="525" name="円/楕円 524"/>
        <xdr:cNvSpPr/>
      </xdr:nvSpPr>
      <xdr:spPr>
        <a:xfrm>
          <a:off x="16268700" y="664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72630</xdr:rowOff>
    </xdr:from>
    <xdr:ext cx="469744" cy="259045"/>
    <xdr:sp macro="" textlink="">
      <xdr:nvSpPr>
        <xdr:cNvPr id="526" name="災害復旧事業費該当値テキスト"/>
        <xdr:cNvSpPr txBox="1"/>
      </xdr:nvSpPr>
      <xdr:spPr>
        <a:xfrm>
          <a:off x="16370300" y="65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90249</xdr:rowOff>
    </xdr:from>
    <xdr:to>
      <xdr:col>22</xdr:col>
      <xdr:colOff>415925</xdr:colOff>
      <xdr:row>38</xdr:row>
      <xdr:rowOff>20399</xdr:rowOff>
    </xdr:to>
    <xdr:sp macro="" textlink="">
      <xdr:nvSpPr>
        <xdr:cNvPr id="527" name="円/楕円 526"/>
        <xdr:cNvSpPr/>
      </xdr:nvSpPr>
      <xdr:spPr>
        <a:xfrm>
          <a:off x="15430500" y="643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36926</xdr:rowOff>
    </xdr:from>
    <xdr:ext cx="534377" cy="259045"/>
    <xdr:sp macro="" textlink="">
      <xdr:nvSpPr>
        <xdr:cNvPr id="528" name="テキスト ボックス 527"/>
        <xdr:cNvSpPr txBox="1"/>
      </xdr:nvSpPr>
      <xdr:spPr>
        <a:xfrm>
          <a:off x="15214111" y="620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64,646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103332</xdr:rowOff>
    </xdr:from>
    <xdr:to>
      <xdr:col>21</xdr:col>
      <xdr:colOff>212725</xdr:colOff>
      <xdr:row>38</xdr:row>
      <xdr:rowOff>33482</xdr:rowOff>
    </xdr:to>
    <xdr:sp macro="" textlink="">
      <xdr:nvSpPr>
        <xdr:cNvPr id="529" name="円/楕円 528"/>
        <xdr:cNvSpPr/>
      </xdr:nvSpPr>
      <xdr:spPr>
        <a:xfrm>
          <a:off x="14541500" y="64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50009</xdr:rowOff>
    </xdr:from>
    <xdr:ext cx="534377" cy="259045"/>
    <xdr:sp macro="" textlink="">
      <xdr:nvSpPr>
        <xdr:cNvPr id="530" name="テキスト ボックス 529"/>
        <xdr:cNvSpPr txBox="1"/>
      </xdr:nvSpPr>
      <xdr:spPr>
        <a:xfrm>
          <a:off x="14325111" y="62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14243</xdr:rowOff>
    </xdr:from>
    <xdr:to>
      <xdr:col>20</xdr:col>
      <xdr:colOff>9525</xdr:colOff>
      <xdr:row>38</xdr:row>
      <xdr:rowOff>115843</xdr:rowOff>
    </xdr:to>
    <xdr:sp macro="" textlink="">
      <xdr:nvSpPr>
        <xdr:cNvPr id="531" name="円/楕円 530"/>
        <xdr:cNvSpPr/>
      </xdr:nvSpPr>
      <xdr:spPr>
        <a:xfrm>
          <a:off x="13652500" y="65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132370</xdr:rowOff>
    </xdr:from>
    <xdr:ext cx="534377" cy="259045"/>
    <xdr:sp macro="" textlink="">
      <xdr:nvSpPr>
        <xdr:cNvPr id="532" name="テキスト ボックス 531"/>
        <xdr:cNvSpPr txBox="1"/>
      </xdr:nvSpPr>
      <xdr:spPr>
        <a:xfrm>
          <a:off x="13436111" y="63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159446</xdr:rowOff>
    </xdr:from>
    <xdr:to>
      <xdr:col>18</xdr:col>
      <xdr:colOff>492125</xdr:colOff>
      <xdr:row>38</xdr:row>
      <xdr:rowOff>89596</xdr:rowOff>
    </xdr:to>
    <xdr:sp macro="" textlink="">
      <xdr:nvSpPr>
        <xdr:cNvPr id="533" name="円/楕円 532"/>
        <xdr:cNvSpPr/>
      </xdr:nvSpPr>
      <xdr:spPr>
        <a:xfrm>
          <a:off x="12763500" y="65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106123</xdr:rowOff>
    </xdr:from>
    <xdr:ext cx="534377" cy="259045"/>
    <xdr:sp macro="" textlink="">
      <xdr:nvSpPr>
        <xdr:cNvPr id="534" name="テキスト ボックス 533"/>
        <xdr:cNvSpPr txBox="1"/>
      </xdr:nvSpPr>
      <xdr:spPr>
        <a:xfrm>
          <a:off x="12547111" y="627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113161</xdr:rowOff>
    </xdr:from>
    <xdr:to>
      <xdr:col>23</xdr:col>
      <xdr:colOff>517525</xdr:colOff>
      <xdr:row>78</xdr:row>
      <xdr:rowOff>116432</xdr:rowOff>
    </xdr:to>
    <xdr:cxnSp macro="">
      <xdr:nvCxnSpPr>
        <xdr:cNvPr id="618" name="直線コネクタ 617"/>
        <xdr:cNvCxnSpPr/>
      </xdr:nvCxnSpPr>
      <xdr:spPr>
        <a:xfrm flipV="1">
          <a:off x="15481300" y="13486261"/>
          <a:ext cx="8382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112925</xdr:rowOff>
    </xdr:from>
    <xdr:to>
      <xdr:col>22</xdr:col>
      <xdr:colOff>365125</xdr:colOff>
      <xdr:row>78</xdr:row>
      <xdr:rowOff>116432</xdr:rowOff>
    </xdr:to>
    <xdr:cxnSp macro="">
      <xdr:nvCxnSpPr>
        <xdr:cNvPr id="621" name="直線コネクタ 620"/>
        <xdr:cNvCxnSpPr/>
      </xdr:nvCxnSpPr>
      <xdr:spPr>
        <a:xfrm>
          <a:off x="14592300" y="13486025"/>
          <a:ext cx="889000" cy="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112925</xdr:rowOff>
    </xdr:from>
    <xdr:to>
      <xdr:col>21</xdr:col>
      <xdr:colOff>161925</xdr:colOff>
      <xdr:row>78</xdr:row>
      <xdr:rowOff>114860</xdr:rowOff>
    </xdr:to>
    <xdr:cxnSp macro="">
      <xdr:nvCxnSpPr>
        <xdr:cNvPr id="624" name="直線コネクタ 623"/>
        <xdr:cNvCxnSpPr/>
      </xdr:nvCxnSpPr>
      <xdr:spPr>
        <a:xfrm flipV="1">
          <a:off x="13703300" y="13486025"/>
          <a:ext cx="889000" cy="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114860</xdr:rowOff>
    </xdr:from>
    <xdr:to>
      <xdr:col>19</xdr:col>
      <xdr:colOff>644525</xdr:colOff>
      <xdr:row>78</xdr:row>
      <xdr:rowOff>118870</xdr:rowOff>
    </xdr:to>
    <xdr:cxnSp macro="">
      <xdr:nvCxnSpPr>
        <xdr:cNvPr id="627" name="直線コネクタ 626"/>
        <xdr:cNvCxnSpPr/>
      </xdr:nvCxnSpPr>
      <xdr:spPr>
        <a:xfrm flipV="1">
          <a:off x="12814300" y="13487960"/>
          <a:ext cx="889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93116</xdr:rowOff>
    </xdr:from>
    <xdr:ext cx="599010" cy="259045"/>
    <xdr:sp macro="" textlink="">
      <xdr:nvSpPr>
        <xdr:cNvPr id="631" name="テキスト ボックス 630"/>
        <xdr:cNvSpPr txBox="1"/>
      </xdr:nvSpPr>
      <xdr:spPr>
        <a:xfrm>
          <a:off x="12514794" y="1312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62361</xdr:rowOff>
    </xdr:from>
    <xdr:to>
      <xdr:col>23</xdr:col>
      <xdr:colOff>568325</xdr:colOff>
      <xdr:row>78</xdr:row>
      <xdr:rowOff>163961</xdr:rowOff>
    </xdr:to>
    <xdr:sp macro="" textlink="">
      <xdr:nvSpPr>
        <xdr:cNvPr id="637" name="円/楕円 636"/>
        <xdr:cNvSpPr/>
      </xdr:nvSpPr>
      <xdr:spPr>
        <a:xfrm>
          <a:off x="16268700" y="1343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148738</xdr:rowOff>
    </xdr:from>
    <xdr:ext cx="534377" cy="259045"/>
    <xdr:sp macro="" textlink="">
      <xdr:nvSpPr>
        <xdr:cNvPr id="638" name="公債費該当値テキスト"/>
        <xdr:cNvSpPr txBox="1"/>
      </xdr:nvSpPr>
      <xdr:spPr>
        <a:xfrm>
          <a:off x="16370300" y="1335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80,897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65632</xdr:rowOff>
    </xdr:from>
    <xdr:to>
      <xdr:col>22</xdr:col>
      <xdr:colOff>415925</xdr:colOff>
      <xdr:row>78</xdr:row>
      <xdr:rowOff>167232</xdr:rowOff>
    </xdr:to>
    <xdr:sp macro="" textlink="">
      <xdr:nvSpPr>
        <xdr:cNvPr id="639" name="円/楕円 638"/>
        <xdr:cNvSpPr/>
      </xdr:nvSpPr>
      <xdr:spPr>
        <a:xfrm>
          <a:off x="15430500" y="1343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158359</xdr:rowOff>
    </xdr:from>
    <xdr:ext cx="534377" cy="259045"/>
    <xdr:sp macro="" textlink="">
      <xdr:nvSpPr>
        <xdr:cNvPr id="640" name="テキスト ボックス 639"/>
        <xdr:cNvSpPr txBox="1"/>
      </xdr:nvSpPr>
      <xdr:spPr>
        <a:xfrm>
          <a:off x="15214111" y="1353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78,321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62125</xdr:rowOff>
    </xdr:from>
    <xdr:to>
      <xdr:col>21</xdr:col>
      <xdr:colOff>212725</xdr:colOff>
      <xdr:row>78</xdr:row>
      <xdr:rowOff>163725</xdr:rowOff>
    </xdr:to>
    <xdr:sp macro="" textlink="">
      <xdr:nvSpPr>
        <xdr:cNvPr id="641" name="円/楕円 640"/>
        <xdr:cNvSpPr/>
      </xdr:nvSpPr>
      <xdr:spPr>
        <a:xfrm>
          <a:off x="14541500" y="134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154852</xdr:rowOff>
    </xdr:from>
    <xdr:ext cx="534377" cy="259045"/>
    <xdr:sp macro="" textlink="">
      <xdr:nvSpPr>
        <xdr:cNvPr id="642" name="テキスト ボックス 641"/>
        <xdr:cNvSpPr txBox="1"/>
      </xdr:nvSpPr>
      <xdr:spPr>
        <a:xfrm>
          <a:off x="14325111" y="1352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81,083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64060</xdr:rowOff>
    </xdr:from>
    <xdr:to>
      <xdr:col>20</xdr:col>
      <xdr:colOff>9525</xdr:colOff>
      <xdr:row>78</xdr:row>
      <xdr:rowOff>165660</xdr:rowOff>
    </xdr:to>
    <xdr:sp macro="" textlink="">
      <xdr:nvSpPr>
        <xdr:cNvPr id="643" name="円/楕円 642"/>
        <xdr:cNvSpPr/>
      </xdr:nvSpPr>
      <xdr:spPr>
        <a:xfrm>
          <a:off x="13652500" y="134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156787</xdr:rowOff>
    </xdr:from>
    <xdr:ext cx="534377" cy="259045"/>
    <xdr:sp macro="" textlink="">
      <xdr:nvSpPr>
        <xdr:cNvPr id="644" name="テキスト ボックス 643"/>
        <xdr:cNvSpPr txBox="1"/>
      </xdr:nvSpPr>
      <xdr:spPr>
        <a:xfrm>
          <a:off x="13436111" y="135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68070</xdr:rowOff>
    </xdr:from>
    <xdr:to>
      <xdr:col>18</xdr:col>
      <xdr:colOff>492125</xdr:colOff>
      <xdr:row>78</xdr:row>
      <xdr:rowOff>169670</xdr:rowOff>
    </xdr:to>
    <xdr:sp macro="" textlink="">
      <xdr:nvSpPr>
        <xdr:cNvPr id="645" name="円/楕円 644"/>
        <xdr:cNvSpPr/>
      </xdr:nvSpPr>
      <xdr:spPr>
        <a:xfrm>
          <a:off x="12763500" y="13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160797</xdr:rowOff>
    </xdr:from>
    <xdr:ext cx="534377" cy="259045"/>
    <xdr:sp macro="" textlink="">
      <xdr:nvSpPr>
        <xdr:cNvPr id="646" name="テキスト ボックス 645"/>
        <xdr:cNvSpPr txBox="1"/>
      </xdr:nvSpPr>
      <xdr:spPr>
        <a:xfrm>
          <a:off x="12547111" y="1353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22,821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36064</xdr:rowOff>
    </xdr:from>
    <xdr:to>
      <xdr:col>23</xdr:col>
      <xdr:colOff>517525</xdr:colOff>
      <xdr:row>98</xdr:row>
      <xdr:rowOff>85438</xdr:rowOff>
    </xdr:to>
    <xdr:cxnSp macro="">
      <xdr:nvCxnSpPr>
        <xdr:cNvPr id="673" name="直線コネクタ 672"/>
        <xdr:cNvCxnSpPr/>
      </xdr:nvCxnSpPr>
      <xdr:spPr>
        <a:xfrm flipV="1">
          <a:off x="15481300" y="16838164"/>
          <a:ext cx="838200" cy="4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4" name="積立金平均値テキスト"/>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85438</xdr:rowOff>
    </xdr:from>
    <xdr:to>
      <xdr:col>22</xdr:col>
      <xdr:colOff>365125</xdr:colOff>
      <xdr:row>98</xdr:row>
      <xdr:rowOff>93304</xdr:rowOff>
    </xdr:to>
    <xdr:cxnSp macro="">
      <xdr:nvCxnSpPr>
        <xdr:cNvPr id="676" name="直線コネクタ 675"/>
        <xdr:cNvCxnSpPr/>
      </xdr:nvCxnSpPr>
      <xdr:spPr>
        <a:xfrm flipV="1">
          <a:off x="14592300" y="16887538"/>
          <a:ext cx="889000" cy="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134373</xdr:rowOff>
    </xdr:from>
    <xdr:ext cx="534377" cy="259045"/>
    <xdr:sp macro="" textlink="">
      <xdr:nvSpPr>
        <xdr:cNvPr id="678" name="テキスト ボックス 677"/>
        <xdr:cNvSpPr txBox="1"/>
      </xdr:nvSpPr>
      <xdr:spPr>
        <a:xfrm>
          <a:off x="15214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56184</xdr:rowOff>
    </xdr:from>
    <xdr:to>
      <xdr:col>21</xdr:col>
      <xdr:colOff>161925</xdr:colOff>
      <xdr:row>98</xdr:row>
      <xdr:rowOff>93304</xdr:rowOff>
    </xdr:to>
    <xdr:cxnSp macro="">
      <xdr:nvCxnSpPr>
        <xdr:cNvPr id="679" name="直線コネクタ 678"/>
        <xdr:cNvCxnSpPr/>
      </xdr:nvCxnSpPr>
      <xdr:spPr>
        <a:xfrm>
          <a:off x="13703300" y="16686834"/>
          <a:ext cx="889000" cy="20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56184</xdr:rowOff>
    </xdr:from>
    <xdr:to>
      <xdr:col>19</xdr:col>
      <xdr:colOff>644525</xdr:colOff>
      <xdr:row>98</xdr:row>
      <xdr:rowOff>116173</xdr:rowOff>
    </xdr:to>
    <xdr:cxnSp macro="">
      <xdr:nvCxnSpPr>
        <xdr:cNvPr id="682" name="直線コネクタ 681"/>
        <xdr:cNvCxnSpPr/>
      </xdr:nvCxnSpPr>
      <xdr:spPr>
        <a:xfrm flipV="1">
          <a:off x="12814300" y="16686834"/>
          <a:ext cx="889000" cy="23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104368</xdr:rowOff>
    </xdr:from>
    <xdr:ext cx="534377" cy="259045"/>
    <xdr:sp macro="" textlink="">
      <xdr:nvSpPr>
        <xdr:cNvPr id="684" name="テキスト ボックス 683"/>
        <xdr:cNvSpPr txBox="1"/>
      </xdr:nvSpPr>
      <xdr:spPr>
        <a:xfrm>
          <a:off x="13436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156714</xdr:rowOff>
    </xdr:from>
    <xdr:to>
      <xdr:col>23</xdr:col>
      <xdr:colOff>568325</xdr:colOff>
      <xdr:row>98</xdr:row>
      <xdr:rowOff>86864</xdr:rowOff>
    </xdr:to>
    <xdr:sp macro="" textlink="">
      <xdr:nvSpPr>
        <xdr:cNvPr id="692" name="円/楕円 691"/>
        <xdr:cNvSpPr/>
      </xdr:nvSpPr>
      <xdr:spPr>
        <a:xfrm>
          <a:off x="16268700" y="167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116091</xdr:rowOff>
    </xdr:from>
    <xdr:ext cx="599010" cy="259045"/>
    <xdr:sp macro="" textlink="">
      <xdr:nvSpPr>
        <xdr:cNvPr id="693" name="積立金該当値テキスト"/>
        <xdr:cNvSpPr txBox="1"/>
      </xdr:nvSpPr>
      <xdr:spPr>
        <a:xfrm>
          <a:off x="16370300" y="1657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113,337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34638</xdr:rowOff>
    </xdr:from>
    <xdr:to>
      <xdr:col>22</xdr:col>
      <xdr:colOff>415925</xdr:colOff>
      <xdr:row>98</xdr:row>
      <xdr:rowOff>136238</xdr:rowOff>
    </xdr:to>
    <xdr:sp macro="" textlink="">
      <xdr:nvSpPr>
        <xdr:cNvPr id="694" name="円/楕円 693"/>
        <xdr:cNvSpPr/>
      </xdr:nvSpPr>
      <xdr:spPr>
        <a:xfrm>
          <a:off x="15430500" y="1683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127365</xdr:rowOff>
    </xdr:from>
    <xdr:ext cx="534377" cy="259045"/>
    <xdr:sp macro="" textlink="">
      <xdr:nvSpPr>
        <xdr:cNvPr id="695" name="テキスト ボックス 694"/>
        <xdr:cNvSpPr txBox="1"/>
      </xdr:nvSpPr>
      <xdr:spPr>
        <a:xfrm>
          <a:off x="15214111" y="169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59,341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42504</xdr:rowOff>
    </xdr:from>
    <xdr:to>
      <xdr:col>21</xdr:col>
      <xdr:colOff>212725</xdr:colOff>
      <xdr:row>98</xdr:row>
      <xdr:rowOff>144104</xdr:rowOff>
    </xdr:to>
    <xdr:sp macro="" textlink="">
      <xdr:nvSpPr>
        <xdr:cNvPr id="696" name="円/楕円 695"/>
        <xdr:cNvSpPr/>
      </xdr:nvSpPr>
      <xdr:spPr>
        <a:xfrm>
          <a:off x="14541500" y="1684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135231</xdr:rowOff>
    </xdr:from>
    <xdr:ext cx="534377" cy="259045"/>
    <xdr:sp macro="" textlink="">
      <xdr:nvSpPr>
        <xdr:cNvPr id="697" name="テキスト ボックス 696"/>
        <xdr:cNvSpPr txBox="1"/>
      </xdr:nvSpPr>
      <xdr:spPr>
        <a:xfrm>
          <a:off x="14325111" y="169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50,739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5384</xdr:rowOff>
    </xdr:from>
    <xdr:to>
      <xdr:col>20</xdr:col>
      <xdr:colOff>9525</xdr:colOff>
      <xdr:row>97</xdr:row>
      <xdr:rowOff>106984</xdr:rowOff>
    </xdr:to>
    <xdr:sp macro="" textlink="">
      <xdr:nvSpPr>
        <xdr:cNvPr id="698" name="円/楕円 697"/>
        <xdr:cNvSpPr/>
      </xdr:nvSpPr>
      <xdr:spPr>
        <a:xfrm>
          <a:off x="13652500" y="166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123511</xdr:rowOff>
    </xdr:from>
    <xdr:ext cx="599010" cy="259045"/>
    <xdr:sp macro="" textlink="">
      <xdr:nvSpPr>
        <xdr:cNvPr id="699" name="テキスト ボックス 698"/>
        <xdr:cNvSpPr txBox="1"/>
      </xdr:nvSpPr>
      <xdr:spPr>
        <a:xfrm>
          <a:off x="13403794" y="1641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278,834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65373</xdr:rowOff>
    </xdr:from>
    <xdr:to>
      <xdr:col>18</xdr:col>
      <xdr:colOff>492125</xdr:colOff>
      <xdr:row>98</xdr:row>
      <xdr:rowOff>166973</xdr:rowOff>
    </xdr:to>
    <xdr:sp macro="" textlink="">
      <xdr:nvSpPr>
        <xdr:cNvPr id="700" name="円/楕円 699"/>
        <xdr:cNvSpPr/>
      </xdr:nvSpPr>
      <xdr:spPr>
        <a:xfrm>
          <a:off x="12763500" y="1686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158100</xdr:rowOff>
    </xdr:from>
    <xdr:ext cx="534377" cy="259045"/>
    <xdr:sp macro="" textlink="">
      <xdr:nvSpPr>
        <xdr:cNvPr id="701" name="テキスト ボックス 700"/>
        <xdr:cNvSpPr txBox="1"/>
      </xdr:nvSpPr>
      <xdr:spPr>
        <a:xfrm>
          <a:off x="12547111" y="1696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5" name="円/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円/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5" name="直線コネクタ 78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1" name="直線コネクタ 79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6" name="テキスト ボックス 795"/>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8" name="テキスト ボックス 797"/>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円/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6" name="円/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8" name="円/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0" name="円/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1" name="テキスト ボックス 81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2" name="円/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3" name="テキスト ボックス 81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45,331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48808</xdr:rowOff>
    </xdr:from>
    <xdr:to>
      <xdr:col>32</xdr:col>
      <xdr:colOff>187325</xdr:colOff>
      <xdr:row>76</xdr:row>
      <xdr:rowOff>48808</xdr:rowOff>
    </xdr:to>
    <xdr:cxnSp macro="">
      <xdr:nvCxnSpPr>
        <xdr:cNvPr id="840" name="直線コネクタ 839"/>
        <xdr:cNvCxnSpPr/>
      </xdr:nvCxnSpPr>
      <xdr:spPr>
        <a:xfrm>
          <a:off x="21323300" y="130790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1" name="繰出金平均値テキスト"/>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36230</xdr:rowOff>
    </xdr:from>
    <xdr:to>
      <xdr:col>31</xdr:col>
      <xdr:colOff>34925</xdr:colOff>
      <xdr:row>76</xdr:row>
      <xdr:rowOff>48808</xdr:rowOff>
    </xdr:to>
    <xdr:cxnSp macro="">
      <xdr:nvCxnSpPr>
        <xdr:cNvPr id="843" name="直線コネクタ 842"/>
        <xdr:cNvCxnSpPr/>
      </xdr:nvCxnSpPr>
      <xdr:spPr>
        <a:xfrm>
          <a:off x="20434300" y="13066430"/>
          <a:ext cx="889000" cy="1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57669</xdr:rowOff>
    </xdr:from>
    <xdr:ext cx="599010" cy="259045"/>
    <xdr:sp macro="" textlink="">
      <xdr:nvSpPr>
        <xdr:cNvPr id="845" name="テキスト ボックス 844"/>
        <xdr:cNvSpPr txBox="1"/>
      </xdr:nvSpPr>
      <xdr:spPr>
        <a:xfrm>
          <a:off x="21023794"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149287</xdr:rowOff>
    </xdr:from>
    <xdr:to>
      <xdr:col>29</xdr:col>
      <xdr:colOff>517525</xdr:colOff>
      <xdr:row>76</xdr:row>
      <xdr:rowOff>36230</xdr:rowOff>
    </xdr:to>
    <xdr:cxnSp macro="">
      <xdr:nvCxnSpPr>
        <xdr:cNvPr id="846" name="直線コネクタ 845"/>
        <xdr:cNvCxnSpPr/>
      </xdr:nvCxnSpPr>
      <xdr:spPr>
        <a:xfrm>
          <a:off x="19545300" y="13008037"/>
          <a:ext cx="889000" cy="5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71577</xdr:rowOff>
    </xdr:from>
    <xdr:ext cx="599010" cy="259045"/>
    <xdr:sp macro="" textlink="">
      <xdr:nvSpPr>
        <xdr:cNvPr id="848" name="テキスト ボックス 847"/>
        <xdr:cNvSpPr txBox="1"/>
      </xdr:nvSpPr>
      <xdr:spPr>
        <a:xfrm>
          <a:off x="20134794"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149287</xdr:rowOff>
    </xdr:from>
    <xdr:to>
      <xdr:col>28</xdr:col>
      <xdr:colOff>314325</xdr:colOff>
      <xdr:row>76</xdr:row>
      <xdr:rowOff>4962</xdr:rowOff>
    </xdr:to>
    <xdr:cxnSp macro="">
      <xdr:nvCxnSpPr>
        <xdr:cNvPr id="849" name="直線コネクタ 848"/>
        <xdr:cNvCxnSpPr/>
      </xdr:nvCxnSpPr>
      <xdr:spPr>
        <a:xfrm flipV="1">
          <a:off x="18656300" y="13008037"/>
          <a:ext cx="889000" cy="2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57022</xdr:rowOff>
    </xdr:from>
    <xdr:ext cx="599010" cy="259045"/>
    <xdr:sp macro="" textlink="">
      <xdr:nvSpPr>
        <xdr:cNvPr id="851" name="テキスト ボックス 850"/>
        <xdr:cNvSpPr txBox="1"/>
      </xdr:nvSpPr>
      <xdr:spPr>
        <a:xfrm>
          <a:off x="19245794" y="13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79328</xdr:rowOff>
    </xdr:from>
    <xdr:ext cx="534377" cy="259045"/>
    <xdr:sp macro="" textlink="">
      <xdr:nvSpPr>
        <xdr:cNvPr id="853" name="テキスト ボックス 852"/>
        <xdr:cNvSpPr txBox="1"/>
      </xdr:nvSpPr>
      <xdr:spPr>
        <a:xfrm>
          <a:off x="18389111" y="131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169458</xdr:rowOff>
    </xdr:from>
    <xdr:to>
      <xdr:col>32</xdr:col>
      <xdr:colOff>238125</xdr:colOff>
      <xdr:row>76</xdr:row>
      <xdr:rowOff>99608</xdr:rowOff>
    </xdr:to>
    <xdr:sp macro="" textlink="">
      <xdr:nvSpPr>
        <xdr:cNvPr id="859" name="円/楕円 858"/>
        <xdr:cNvSpPr/>
      </xdr:nvSpPr>
      <xdr:spPr>
        <a:xfrm>
          <a:off x="22110700" y="130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147885</xdr:rowOff>
    </xdr:from>
    <xdr:ext cx="534377" cy="259045"/>
    <xdr:sp macro="" textlink="">
      <xdr:nvSpPr>
        <xdr:cNvPr id="860" name="繰出金該当値テキスト"/>
        <xdr:cNvSpPr txBox="1"/>
      </xdr:nvSpPr>
      <xdr:spPr>
        <a:xfrm>
          <a:off x="22212300" y="1300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94,880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169458</xdr:rowOff>
    </xdr:from>
    <xdr:to>
      <xdr:col>31</xdr:col>
      <xdr:colOff>85725</xdr:colOff>
      <xdr:row>76</xdr:row>
      <xdr:rowOff>99608</xdr:rowOff>
    </xdr:to>
    <xdr:sp macro="" textlink="">
      <xdr:nvSpPr>
        <xdr:cNvPr id="861" name="円/楕円 860"/>
        <xdr:cNvSpPr/>
      </xdr:nvSpPr>
      <xdr:spPr>
        <a:xfrm>
          <a:off x="21272500" y="130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90735</xdr:rowOff>
    </xdr:from>
    <xdr:ext cx="534377" cy="259045"/>
    <xdr:sp macro="" textlink="">
      <xdr:nvSpPr>
        <xdr:cNvPr id="862" name="テキスト ボックス 861"/>
        <xdr:cNvSpPr txBox="1"/>
      </xdr:nvSpPr>
      <xdr:spPr>
        <a:xfrm>
          <a:off x="21056111" y="131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94,880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156880</xdr:rowOff>
    </xdr:from>
    <xdr:to>
      <xdr:col>29</xdr:col>
      <xdr:colOff>568325</xdr:colOff>
      <xdr:row>76</xdr:row>
      <xdr:rowOff>87030</xdr:rowOff>
    </xdr:to>
    <xdr:sp macro="" textlink="">
      <xdr:nvSpPr>
        <xdr:cNvPr id="863" name="円/楕円 862"/>
        <xdr:cNvSpPr/>
      </xdr:nvSpPr>
      <xdr:spPr>
        <a:xfrm>
          <a:off x="20383500" y="1301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78157</xdr:rowOff>
    </xdr:from>
    <xdr:ext cx="534377" cy="259045"/>
    <xdr:sp macro="" textlink="">
      <xdr:nvSpPr>
        <xdr:cNvPr id="864" name="テキスト ボックス 863"/>
        <xdr:cNvSpPr txBox="1"/>
      </xdr:nvSpPr>
      <xdr:spPr>
        <a:xfrm>
          <a:off x="20167111" y="1310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97,631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98488</xdr:rowOff>
    </xdr:from>
    <xdr:to>
      <xdr:col>28</xdr:col>
      <xdr:colOff>365125</xdr:colOff>
      <xdr:row>76</xdr:row>
      <xdr:rowOff>28637</xdr:rowOff>
    </xdr:to>
    <xdr:sp macro="" textlink="">
      <xdr:nvSpPr>
        <xdr:cNvPr id="865" name="円/楕円 864"/>
        <xdr:cNvSpPr/>
      </xdr:nvSpPr>
      <xdr:spPr>
        <a:xfrm>
          <a:off x="19494500" y="12957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45165</xdr:rowOff>
    </xdr:from>
    <xdr:ext cx="599010" cy="259045"/>
    <xdr:sp macro="" textlink="">
      <xdr:nvSpPr>
        <xdr:cNvPr id="866" name="テキスト ボックス 865"/>
        <xdr:cNvSpPr txBox="1"/>
      </xdr:nvSpPr>
      <xdr:spPr>
        <a:xfrm>
          <a:off x="19245794" y="1273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110,403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125613</xdr:rowOff>
    </xdr:from>
    <xdr:to>
      <xdr:col>27</xdr:col>
      <xdr:colOff>161925</xdr:colOff>
      <xdr:row>76</xdr:row>
      <xdr:rowOff>55764</xdr:rowOff>
    </xdr:to>
    <xdr:sp macro="" textlink="">
      <xdr:nvSpPr>
        <xdr:cNvPr id="867" name="円/楕円 866"/>
        <xdr:cNvSpPr/>
      </xdr:nvSpPr>
      <xdr:spPr>
        <a:xfrm>
          <a:off x="18605500" y="129843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72290</xdr:rowOff>
    </xdr:from>
    <xdr:ext cx="599010" cy="259045"/>
    <xdr:sp macro="" textlink="">
      <xdr:nvSpPr>
        <xdr:cNvPr id="868" name="テキスト ボックス 867"/>
        <xdr:cNvSpPr txBox="1"/>
      </xdr:nvSpPr>
      <xdr:spPr>
        <a:xfrm>
          <a:off x="18356794" y="1275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104,470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歳出決算総額は、住民一人当たり１，１６０，１１０円となっている。性質別で大きく変わっているものとして普通建設事業費において前年度より、住民</a:t>
          </a:r>
          <a:r>
            <a:rPr kumimoji="1" lang="en-US" altLang="ja-JP" sz="1300">
              <a:latin typeface="ＭＳ Ｐゴシック"/>
            </a:rPr>
            <a:t>1</a:t>
          </a:r>
          <a:r>
            <a:rPr kumimoji="1" lang="ja-JP" altLang="en-US" sz="1300">
              <a:latin typeface="ＭＳ Ｐゴシック"/>
            </a:rPr>
            <a:t>人当たり５０９，３０５円減となっている。要因としては、小学校及び中学校建設事業皆減である。ま、たその他、類似団体との比較では、人件費、補助費、扶助費</a:t>
          </a:r>
          <a:r>
            <a:rPr kumimoji="1" lang="en-US" altLang="ja-JP" sz="1300">
              <a:latin typeface="ＭＳ Ｐゴシック"/>
            </a:rPr>
            <a:t>,</a:t>
          </a:r>
          <a:r>
            <a:rPr kumimoji="1" lang="ja-JP" altLang="en-US" sz="1300">
              <a:latin typeface="ＭＳ Ｐゴシック"/>
            </a:rPr>
            <a:t>積立金等が高い水準となっている。積立金については、ふるさと納税による増が要因となっている。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沖縄県大宜味村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3,161
3,149
63.55
4,074,248
3,667,111
339,366
1,854,332
4,601,209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154521</xdr:rowOff>
    </xdr:from>
    <xdr:to>
      <xdr:col>6</xdr:col>
      <xdr:colOff>511175</xdr:colOff>
      <xdr:row>37</xdr:row>
      <xdr:rowOff>16923</xdr:rowOff>
    </xdr:to>
    <xdr:cxnSp macro="">
      <xdr:nvCxnSpPr>
        <xdr:cNvPr id="60" name="直線コネクタ 59"/>
        <xdr:cNvCxnSpPr/>
      </xdr:nvCxnSpPr>
      <xdr:spPr>
        <a:xfrm>
          <a:off x="3797300" y="6326721"/>
          <a:ext cx="8382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xdr:cNvSpPr txBox="1"/>
      </xdr:nvSpPr>
      <xdr:spPr>
        <a:xfrm>
          <a:off x="4686300" y="632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154521</xdr:rowOff>
    </xdr:from>
    <xdr:to>
      <xdr:col>5</xdr:col>
      <xdr:colOff>358775</xdr:colOff>
      <xdr:row>37</xdr:row>
      <xdr:rowOff>20123</xdr:rowOff>
    </xdr:to>
    <xdr:cxnSp macro="">
      <xdr:nvCxnSpPr>
        <xdr:cNvPr id="63" name="直線コネクタ 62"/>
        <xdr:cNvCxnSpPr/>
      </xdr:nvCxnSpPr>
      <xdr:spPr>
        <a:xfrm flipV="1">
          <a:off x="2908300" y="6326721"/>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80224</xdr:rowOff>
    </xdr:from>
    <xdr:ext cx="534377" cy="259045"/>
    <xdr:sp macro="" textlink="">
      <xdr:nvSpPr>
        <xdr:cNvPr id="65" name="テキスト ボックス 64"/>
        <xdr:cNvSpPr txBox="1"/>
      </xdr:nvSpPr>
      <xdr:spPr>
        <a:xfrm>
          <a:off x="3530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20123</xdr:rowOff>
    </xdr:from>
    <xdr:to>
      <xdr:col>4</xdr:col>
      <xdr:colOff>155575</xdr:colOff>
      <xdr:row>37</xdr:row>
      <xdr:rowOff>27534</xdr:rowOff>
    </xdr:to>
    <xdr:cxnSp macro="">
      <xdr:nvCxnSpPr>
        <xdr:cNvPr id="66" name="直線コネクタ 65"/>
        <xdr:cNvCxnSpPr/>
      </xdr:nvCxnSpPr>
      <xdr:spPr>
        <a:xfrm flipV="1">
          <a:off x="2019300" y="6363773"/>
          <a:ext cx="8890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81081</xdr:rowOff>
    </xdr:from>
    <xdr:ext cx="534377" cy="259045"/>
    <xdr:sp macro="" textlink="">
      <xdr:nvSpPr>
        <xdr:cNvPr id="68" name="テキスト ボックス 67"/>
        <xdr:cNvSpPr txBox="1"/>
      </xdr:nvSpPr>
      <xdr:spPr>
        <a:xfrm>
          <a:off x="2641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27057</xdr:rowOff>
    </xdr:from>
    <xdr:to>
      <xdr:col>2</xdr:col>
      <xdr:colOff>638175</xdr:colOff>
      <xdr:row>37</xdr:row>
      <xdr:rowOff>27534</xdr:rowOff>
    </xdr:to>
    <xdr:cxnSp macro="">
      <xdr:nvCxnSpPr>
        <xdr:cNvPr id="69" name="直線コネクタ 68"/>
        <xdr:cNvCxnSpPr/>
      </xdr:nvCxnSpPr>
      <xdr:spPr>
        <a:xfrm>
          <a:off x="1130300" y="6370707"/>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83253</xdr:rowOff>
    </xdr:from>
    <xdr:ext cx="534377" cy="259045"/>
    <xdr:sp macro="" textlink="">
      <xdr:nvSpPr>
        <xdr:cNvPr id="71" name="テキスト ボックス 70"/>
        <xdr:cNvSpPr txBox="1"/>
      </xdr:nvSpPr>
      <xdr:spPr>
        <a:xfrm>
          <a:off x="1752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84320</xdr:rowOff>
    </xdr:from>
    <xdr:ext cx="534377" cy="259045"/>
    <xdr:sp macro="" textlink="">
      <xdr:nvSpPr>
        <xdr:cNvPr id="73" name="テキスト ボックス 72"/>
        <xdr:cNvSpPr txBox="1"/>
      </xdr:nvSpPr>
      <xdr:spPr>
        <a:xfrm>
          <a:off x="863111" y="64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137573</xdr:rowOff>
    </xdr:from>
    <xdr:to>
      <xdr:col>6</xdr:col>
      <xdr:colOff>561975</xdr:colOff>
      <xdr:row>37</xdr:row>
      <xdr:rowOff>67723</xdr:rowOff>
    </xdr:to>
    <xdr:sp macro="" textlink="">
      <xdr:nvSpPr>
        <xdr:cNvPr id="79" name="円/楕円 78"/>
        <xdr:cNvSpPr/>
      </xdr:nvSpPr>
      <xdr:spPr>
        <a:xfrm>
          <a:off x="4584700" y="63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160450</xdr:rowOff>
    </xdr:from>
    <xdr:ext cx="534377" cy="259045"/>
    <xdr:sp macro="" textlink="">
      <xdr:nvSpPr>
        <xdr:cNvPr id="80" name="議会費該当値テキスト"/>
        <xdr:cNvSpPr txBox="1"/>
      </xdr:nvSpPr>
      <xdr:spPr>
        <a:xfrm>
          <a:off x="4686300" y="616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19,445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103721</xdr:rowOff>
    </xdr:from>
    <xdr:to>
      <xdr:col>5</xdr:col>
      <xdr:colOff>409575</xdr:colOff>
      <xdr:row>37</xdr:row>
      <xdr:rowOff>33871</xdr:rowOff>
    </xdr:to>
    <xdr:sp macro="" textlink="">
      <xdr:nvSpPr>
        <xdr:cNvPr id="81" name="円/楕円 80"/>
        <xdr:cNvSpPr/>
      </xdr:nvSpPr>
      <xdr:spPr>
        <a:xfrm>
          <a:off x="3746500" y="62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50398</xdr:rowOff>
    </xdr:from>
    <xdr:ext cx="534377" cy="259045"/>
    <xdr:sp macro="" textlink="">
      <xdr:nvSpPr>
        <xdr:cNvPr id="82" name="テキスト ボックス 81"/>
        <xdr:cNvSpPr txBox="1"/>
      </xdr:nvSpPr>
      <xdr:spPr>
        <a:xfrm>
          <a:off x="3530111" y="60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140773</xdr:rowOff>
    </xdr:from>
    <xdr:to>
      <xdr:col>4</xdr:col>
      <xdr:colOff>206375</xdr:colOff>
      <xdr:row>37</xdr:row>
      <xdr:rowOff>70923</xdr:rowOff>
    </xdr:to>
    <xdr:sp macro="" textlink="">
      <xdr:nvSpPr>
        <xdr:cNvPr id="83" name="円/楕円 82"/>
        <xdr:cNvSpPr/>
      </xdr:nvSpPr>
      <xdr:spPr>
        <a:xfrm>
          <a:off x="2857500" y="63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87450</xdr:rowOff>
    </xdr:from>
    <xdr:ext cx="534377" cy="259045"/>
    <xdr:sp macro="" textlink="">
      <xdr:nvSpPr>
        <xdr:cNvPr id="84" name="テキスト ボックス 83"/>
        <xdr:cNvSpPr txBox="1"/>
      </xdr:nvSpPr>
      <xdr:spPr>
        <a:xfrm>
          <a:off x="2641111" y="60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148184</xdr:rowOff>
    </xdr:from>
    <xdr:to>
      <xdr:col>3</xdr:col>
      <xdr:colOff>3175</xdr:colOff>
      <xdr:row>37</xdr:row>
      <xdr:rowOff>78334</xdr:rowOff>
    </xdr:to>
    <xdr:sp macro="" textlink="">
      <xdr:nvSpPr>
        <xdr:cNvPr id="85" name="円/楕円 84"/>
        <xdr:cNvSpPr/>
      </xdr:nvSpPr>
      <xdr:spPr>
        <a:xfrm>
          <a:off x="1968500" y="63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94861</xdr:rowOff>
    </xdr:from>
    <xdr:ext cx="534377" cy="259045"/>
    <xdr:sp macro="" textlink="">
      <xdr:nvSpPr>
        <xdr:cNvPr id="86" name="テキスト ボックス 85"/>
        <xdr:cNvSpPr txBox="1"/>
      </xdr:nvSpPr>
      <xdr:spPr>
        <a:xfrm>
          <a:off x="1752111" y="609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147707</xdr:rowOff>
    </xdr:from>
    <xdr:to>
      <xdr:col>1</xdr:col>
      <xdr:colOff>485775</xdr:colOff>
      <xdr:row>37</xdr:row>
      <xdr:rowOff>77857</xdr:rowOff>
    </xdr:to>
    <xdr:sp macro="" textlink="">
      <xdr:nvSpPr>
        <xdr:cNvPr id="87" name="円/楕円 86"/>
        <xdr:cNvSpPr/>
      </xdr:nvSpPr>
      <xdr:spPr>
        <a:xfrm>
          <a:off x="1079500" y="631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94384</xdr:rowOff>
    </xdr:from>
    <xdr:ext cx="534377" cy="259045"/>
    <xdr:sp macro="" textlink="">
      <xdr:nvSpPr>
        <xdr:cNvPr id="88" name="テキスト ボックス 87"/>
        <xdr:cNvSpPr txBox="1"/>
      </xdr:nvSpPr>
      <xdr:spPr>
        <a:xfrm>
          <a:off x="863111" y="609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72,596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132526</xdr:rowOff>
    </xdr:from>
    <xdr:to>
      <xdr:col>6</xdr:col>
      <xdr:colOff>511175</xdr:colOff>
      <xdr:row>58</xdr:row>
      <xdr:rowOff>34399</xdr:rowOff>
    </xdr:to>
    <xdr:cxnSp macro="">
      <xdr:nvCxnSpPr>
        <xdr:cNvPr id="117" name="直線コネクタ 116"/>
        <xdr:cNvCxnSpPr/>
      </xdr:nvCxnSpPr>
      <xdr:spPr>
        <a:xfrm flipV="1">
          <a:off x="3797300" y="9905176"/>
          <a:ext cx="838200" cy="7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34399</xdr:rowOff>
    </xdr:from>
    <xdr:to>
      <xdr:col>5</xdr:col>
      <xdr:colOff>358775</xdr:colOff>
      <xdr:row>58</xdr:row>
      <xdr:rowOff>64533</xdr:rowOff>
    </xdr:to>
    <xdr:cxnSp macro="">
      <xdr:nvCxnSpPr>
        <xdr:cNvPr id="120" name="直線コネクタ 119"/>
        <xdr:cNvCxnSpPr/>
      </xdr:nvCxnSpPr>
      <xdr:spPr>
        <a:xfrm flipV="1">
          <a:off x="2908300" y="9978499"/>
          <a:ext cx="889000" cy="3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80884</xdr:rowOff>
    </xdr:from>
    <xdr:ext cx="599010" cy="259045"/>
    <xdr:sp macro="" textlink="">
      <xdr:nvSpPr>
        <xdr:cNvPr id="122" name="テキスト ボックス 121"/>
        <xdr:cNvSpPr txBox="1"/>
      </xdr:nvSpPr>
      <xdr:spPr>
        <a:xfrm>
          <a:off x="3497794"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63651</xdr:rowOff>
    </xdr:from>
    <xdr:to>
      <xdr:col>4</xdr:col>
      <xdr:colOff>155575</xdr:colOff>
      <xdr:row>58</xdr:row>
      <xdr:rowOff>64533</xdr:rowOff>
    </xdr:to>
    <xdr:cxnSp macro="">
      <xdr:nvCxnSpPr>
        <xdr:cNvPr id="123" name="直線コネクタ 122"/>
        <xdr:cNvCxnSpPr/>
      </xdr:nvCxnSpPr>
      <xdr:spPr>
        <a:xfrm>
          <a:off x="2019300" y="9836301"/>
          <a:ext cx="889000" cy="17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99272</xdr:rowOff>
    </xdr:from>
    <xdr:ext cx="599010" cy="259045"/>
    <xdr:sp macro="" textlink="">
      <xdr:nvSpPr>
        <xdr:cNvPr id="125" name="テキスト ボックス 124"/>
        <xdr:cNvSpPr txBox="1"/>
      </xdr:nvSpPr>
      <xdr:spPr>
        <a:xfrm>
          <a:off x="2608794" y="970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63651</xdr:rowOff>
    </xdr:from>
    <xdr:to>
      <xdr:col>2</xdr:col>
      <xdr:colOff>638175</xdr:colOff>
      <xdr:row>58</xdr:row>
      <xdr:rowOff>86950</xdr:rowOff>
    </xdr:to>
    <xdr:cxnSp macro="">
      <xdr:nvCxnSpPr>
        <xdr:cNvPr id="126" name="直線コネクタ 125"/>
        <xdr:cNvCxnSpPr/>
      </xdr:nvCxnSpPr>
      <xdr:spPr>
        <a:xfrm flipV="1">
          <a:off x="1130300" y="9836301"/>
          <a:ext cx="889000" cy="19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67735</xdr:rowOff>
    </xdr:from>
    <xdr:ext cx="599010" cy="259045"/>
    <xdr:sp macro="" textlink="">
      <xdr:nvSpPr>
        <xdr:cNvPr id="128" name="テキスト ボックス 127"/>
        <xdr:cNvSpPr txBox="1"/>
      </xdr:nvSpPr>
      <xdr:spPr>
        <a:xfrm>
          <a:off x="1719794" y="1001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81726</xdr:rowOff>
    </xdr:from>
    <xdr:to>
      <xdr:col>6</xdr:col>
      <xdr:colOff>561975</xdr:colOff>
      <xdr:row>58</xdr:row>
      <xdr:rowOff>11876</xdr:rowOff>
    </xdr:to>
    <xdr:sp macro="" textlink="">
      <xdr:nvSpPr>
        <xdr:cNvPr id="136" name="円/楕円 135"/>
        <xdr:cNvSpPr/>
      </xdr:nvSpPr>
      <xdr:spPr>
        <a:xfrm>
          <a:off x="4584700" y="985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104603</xdr:rowOff>
    </xdr:from>
    <xdr:ext cx="599010" cy="259045"/>
    <xdr:sp macro="" textlink="">
      <xdr:nvSpPr>
        <xdr:cNvPr id="137" name="総務費該当値テキスト"/>
        <xdr:cNvSpPr txBox="1"/>
      </xdr:nvSpPr>
      <xdr:spPr>
        <a:xfrm>
          <a:off x="4686300" y="970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334,415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155049</xdr:rowOff>
    </xdr:from>
    <xdr:to>
      <xdr:col>5</xdr:col>
      <xdr:colOff>409575</xdr:colOff>
      <xdr:row>58</xdr:row>
      <xdr:rowOff>85199</xdr:rowOff>
    </xdr:to>
    <xdr:sp macro="" textlink="">
      <xdr:nvSpPr>
        <xdr:cNvPr id="138" name="円/楕円 137"/>
        <xdr:cNvSpPr/>
      </xdr:nvSpPr>
      <xdr:spPr>
        <a:xfrm>
          <a:off x="3746500" y="992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76326</xdr:rowOff>
    </xdr:from>
    <xdr:ext cx="599010" cy="259045"/>
    <xdr:sp macro="" textlink="">
      <xdr:nvSpPr>
        <xdr:cNvPr id="139" name="テキスト ボックス 138"/>
        <xdr:cNvSpPr txBox="1"/>
      </xdr:nvSpPr>
      <xdr:spPr>
        <a:xfrm>
          <a:off x="3497794" y="1002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238,191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13733</xdr:rowOff>
    </xdr:from>
    <xdr:to>
      <xdr:col>4</xdr:col>
      <xdr:colOff>206375</xdr:colOff>
      <xdr:row>58</xdr:row>
      <xdr:rowOff>115333</xdr:rowOff>
    </xdr:to>
    <xdr:sp macro="" textlink="">
      <xdr:nvSpPr>
        <xdr:cNvPr id="140" name="円/楕円 139"/>
        <xdr:cNvSpPr/>
      </xdr:nvSpPr>
      <xdr:spPr>
        <a:xfrm>
          <a:off x="2857500" y="995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106460</xdr:rowOff>
    </xdr:from>
    <xdr:ext cx="599010" cy="259045"/>
    <xdr:sp macro="" textlink="">
      <xdr:nvSpPr>
        <xdr:cNvPr id="141" name="テキスト ボックス 140"/>
        <xdr:cNvSpPr txBox="1"/>
      </xdr:nvSpPr>
      <xdr:spPr>
        <a:xfrm>
          <a:off x="2608794" y="1005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198,644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12851</xdr:rowOff>
    </xdr:from>
    <xdr:to>
      <xdr:col>3</xdr:col>
      <xdr:colOff>3175</xdr:colOff>
      <xdr:row>57</xdr:row>
      <xdr:rowOff>114451</xdr:rowOff>
    </xdr:to>
    <xdr:sp macro="" textlink="">
      <xdr:nvSpPr>
        <xdr:cNvPr id="142" name="円/楕円 141"/>
        <xdr:cNvSpPr/>
      </xdr:nvSpPr>
      <xdr:spPr>
        <a:xfrm>
          <a:off x="1968500" y="97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130978</xdr:rowOff>
    </xdr:from>
    <xdr:ext cx="599010" cy="259045"/>
    <xdr:sp macro="" textlink="">
      <xdr:nvSpPr>
        <xdr:cNvPr id="143" name="テキスト ボックス 142"/>
        <xdr:cNvSpPr txBox="1"/>
      </xdr:nvSpPr>
      <xdr:spPr>
        <a:xfrm>
          <a:off x="1719794" y="956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424,802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36150</xdr:rowOff>
    </xdr:from>
    <xdr:to>
      <xdr:col>1</xdr:col>
      <xdr:colOff>485775</xdr:colOff>
      <xdr:row>58</xdr:row>
      <xdr:rowOff>137750</xdr:rowOff>
    </xdr:to>
    <xdr:sp macro="" textlink="">
      <xdr:nvSpPr>
        <xdr:cNvPr id="144" name="円/楕円 143"/>
        <xdr:cNvSpPr/>
      </xdr:nvSpPr>
      <xdr:spPr>
        <a:xfrm>
          <a:off x="1079500" y="99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128877</xdr:rowOff>
    </xdr:from>
    <xdr:ext cx="599010" cy="259045"/>
    <xdr:sp macro="" textlink="">
      <xdr:nvSpPr>
        <xdr:cNvPr id="145" name="テキスト ボックス 144"/>
        <xdr:cNvSpPr txBox="1"/>
      </xdr:nvSpPr>
      <xdr:spPr>
        <a:xfrm>
          <a:off x="830794" y="100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205,318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166450</xdr:rowOff>
    </xdr:from>
    <xdr:to>
      <xdr:col>6</xdr:col>
      <xdr:colOff>511175</xdr:colOff>
      <xdr:row>76</xdr:row>
      <xdr:rowOff>43109</xdr:rowOff>
    </xdr:to>
    <xdr:cxnSp macro="">
      <xdr:nvCxnSpPr>
        <xdr:cNvPr id="172" name="直線コネクタ 171"/>
        <xdr:cNvCxnSpPr/>
      </xdr:nvCxnSpPr>
      <xdr:spPr>
        <a:xfrm flipV="1">
          <a:off x="3797300" y="13025200"/>
          <a:ext cx="838200" cy="4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43109</xdr:rowOff>
    </xdr:from>
    <xdr:to>
      <xdr:col>5</xdr:col>
      <xdr:colOff>358775</xdr:colOff>
      <xdr:row>76</xdr:row>
      <xdr:rowOff>56673</xdr:rowOff>
    </xdr:to>
    <xdr:cxnSp macro="">
      <xdr:nvCxnSpPr>
        <xdr:cNvPr id="175" name="直線コネクタ 174"/>
        <xdr:cNvCxnSpPr/>
      </xdr:nvCxnSpPr>
      <xdr:spPr>
        <a:xfrm flipV="1">
          <a:off x="2908300" y="13073309"/>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75756</xdr:rowOff>
    </xdr:from>
    <xdr:ext cx="599010" cy="259045"/>
    <xdr:sp macro="" textlink="">
      <xdr:nvSpPr>
        <xdr:cNvPr id="177" name="テキスト ボックス 176"/>
        <xdr:cNvSpPr txBox="1"/>
      </xdr:nvSpPr>
      <xdr:spPr>
        <a:xfrm>
          <a:off x="3497794"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52515</xdr:rowOff>
    </xdr:from>
    <xdr:to>
      <xdr:col>4</xdr:col>
      <xdr:colOff>155575</xdr:colOff>
      <xdr:row>76</xdr:row>
      <xdr:rowOff>56673</xdr:rowOff>
    </xdr:to>
    <xdr:cxnSp macro="">
      <xdr:nvCxnSpPr>
        <xdr:cNvPr id="178" name="直線コネクタ 177"/>
        <xdr:cNvCxnSpPr/>
      </xdr:nvCxnSpPr>
      <xdr:spPr>
        <a:xfrm>
          <a:off x="2019300" y="13082715"/>
          <a:ext cx="8890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79288</xdr:rowOff>
    </xdr:from>
    <xdr:ext cx="599010" cy="259045"/>
    <xdr:sp macro="" textlink="">
      <xdr:nvSpPr>
        <xdr:cNvPr id="180" name="テキスト ボックス 179"/>
        <xdr:cNvSpPr txBox="1"/>
      </xdr:nvSpPr>
      <xdr:spPr>
        <a:xfrm>
          <a:off x="2608794"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168232</xdr:rowOff>
    </xdr:from>
    <xdr:to>
      <xdr:col>2</xdr:col>
      <xdr:colOff>638175</xdr:colOff>
      <xdr:row>76</xdr:row>
      <xdr:rowOff>52515</xdr:rowOff>
    </xdr:to>
    <xdr:cxnSp macro="">
      <xdr:nvCxnSpPr>
        <xdr:cNvPr id="181" name="直線コネクタ 180"/>
        <xdr:cNvCxnSpPr/>
      </xdr:nvCxnSpPr>
      <xdr:spPr>
        <a:xfrm>
          <a:off x="1130300" y="13026982"/>
          <a:ext cx="889000" cy="5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112087</xdr:rowOff>
    </xdr:from>
    <xdr:ext cx="599010" cy="259045"/>
    <xdr:sp macro="" textlink="">
      <xdr:nvSpPr>
        <xdr:cNvPr id="183" name="テキスト ボックス 182"/>
        <xdr:cNvSpPr txBox="1"/>
      </xdr:nvSpPr>
      <xdr:spPr>
        <a:xfrm>
          <a:off x="1719794"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67201</xdr:rowOff>
    </xdr:from>
    <xdr:ext cx="599010" cy="259045"/>
    <xdr:sp macro="" textlink="">
      <xdr:nvSpPr>
        <xdr:cNvPr id="185" name="テキスト ボックス 184"/>
        <xdr:cNvSpPr txBox="1"/>
      </xdr:nvSpPr>
      <xdr:spPr>
        <a:xfrm>
          <a:off x="830794" y="1309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115651</xdr:rowOff>
    </xdr:from>
    <xdr:to>
      <xdr:col>6</xdr:col>
      <xdr:colOff>561975</xdr:colOff>
      <xdr:row>76</xdr:row>
      <xdr:rowOff>45802</xdr:rowOff>
    </xdr:to>
    <xdr:sp macro="" textlink="">
      <xdr:nvSpPr>
        <xdr:cNvPr id="191" name="円/楕円 190"/>
        <xdr:cNvSpPr/>
      </xdr:nvSpPr>
      <xdr:spPr>
        <a:xfrm>
          <a:off x="4584700" y="129744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94078</xdr:rowOff>
    </xdr:from>
    <xdr:ext cx="599010" cy="259045"/>
    <xdr:sp macro="" textlink="">
      <xdr:nvSpPr>
        <xdr:cNvPr id="192" name="民生費該当値テキスト"/>
        <xdr:cNvSpPr txBox="1"/>
      </xdr:nvSpPr>
      <xdr:spPr>
        <a:xfrm>
          <a:off x="4686300" y="129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213,298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163759</xdr:rowOff>
    </xdr:from>
    <xdr:to>
      <xdr:col>5</xdr:col>
      <xdr:colOff>409575</xdr:colOff>
      <xdr:row>76</xdr:row>
      <xdr:rowOff>93909</xdr:rowOff>
    </xdr:to>
    <xdr:sp macro="" textlink="">
      <xdr:nvSpPr>
        <xdr:cNvPr id="193" name="円/楕円 192"/>
        <xdr:cNvSpPr/>
      </xdr:nvSpPr>
      <xdr:spPr>
        <a:xfrm>
          <a:off x="3746500" y="130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85036</xdr:rowOff>
    </xdr:from>
    <xdr:ext cx="599010" cy="259045"/>
    <xdr:sp macro="" textlink="">
      <xdr:nvSpPr>
        <xdr:cNvPr id="194" name="テキスト ボックス 193"/>
        <xdr:cNvSpPr txBox="1"/>
      </xdr:nvSpPr>
      <xdr:spPr>
        <a:xfrm>
          <a:off x="3497794" y="1311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192,253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5873</xdr:rowOff>
    </xdr:from>
    <xdr:to>
      <xdr:col>4</xdr:col>
      <xdr:colOff>206375</xdr:colOff>
      <xdr:row>76</xdr:row>
      <xdr:rowOff>107473</xdr:rowOff>
    </xdr:to>
    <xdr:sp macro="" textlink="">
      <xdr:nvSpPr>
        <xdr:cNvPr id="195" name="円/楕円 194"/>
        <xdr:cNvSpPr/>
      </xdr:nvSpPr>
      <xdr:spPr>
        <a:xfrm>
          <a:off x="2857500" y="130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98600</xdr:rowOff>
    </xdr:from>
    <xdr:ext cx="599010" cy="259045"/>
    <xdr:sp macro="" textlink="">
      <xdr:nvSpPr>
        <xdr:cNvPr id="196" name="テキスト ボックス 195"/>
        <xdr:cNvSpPr txBox="1"/>
      </xdr:nvSpPr>
      <xdr:spPr>
        <a:xfrm>
          <a:off x="2608794" y="131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186,320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1715</xdr:rowOff>
    </xdr:from>
    <xdr:to>
      <xdr:col>3</xdr:col>
      <xdr:colOff>3175</xdr:colOff>
      <xdr:row>76</xdr:row>
      <xdr:rowOff>103315</xdr:rowOff>
    </xdr:to>
    <xdr:sp macro="" textlink="">
      <xdr:nvSpPr>
        <xdr:cNvPr id="197" name="円/楕円 196"/>
        <xdr:cNvSpPr/>
      </xdr:nvSpPr>
      <xdr:spPr>
        <a:xfrm>
          <a:off x="1968500" y="130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94442</xdr:rowOff>
    </xdr:from>
    <xdr:ext cx="599010" cy="259045"/>
    <xdr:sp macro="" textlink="">
      <xdr:nvSpPr>
        <xdr:cNvPr id="198" name="テキスト ボックス 197"/>
        <xdr:cNvSpPr txBox="1"/>
      </xdr:nvSpPr>
      <xdr:spPr>
        <a:xfrm>
          <a:off x="1719794" y="1312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188,139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117432</xdr:rowOff>
    </xdr:from>
    <xdr:to>
      <xdr:col>1</xdr:col>
      <xdr:colOff>485775</xdr:colOff>
      <xdr:row>76</xdr:row>
      <xdr:rowOff>47582</xdr:rowOff>
    </xdr:to>
    <xdr:sp macro="" textlink="">
      <xdr:nvSpPr>
        <xdr:cNvPr id="199" name="円/楕円 198"/>
        <xdr:cNvSpPr/>
      </xdr:nvSpPr>
      <xdr:spPr>
        <a:xfrm>
          <a:off x="1079500" y="1297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64109</xdr:rowOff>
    </xdr:from>
    <xdr:ext cx="599010" cy="259045"/>
    <xdr:sp macro="" textlink="">
      <xdr:nvSpPr>
        <xdr:cNvPr id="200" name="テキスト ボックス 199"/>
        <xdr:cNvSpPr txBox="1"/>
      </xdr:nvSpPr>
      <xdr:spPr>
        <a:xfrm>
          <a:off x="830794" y="127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64517</xdr:rowOff>
    </xdr:from>
    <xdr:to>
      <xdr:col>6</xdr:col>
      <xdr:colOff>511175</xdr:colOff>
      <xdr:row>96</xdr:row>
      <xdr:rowOff>26989</xdr:rowOff>
    </xdr:to>
    <xdr:cxnSp macro="">
      <xdr:nvCxnSpPr>
        <xdr:cNvPr id="229" name="直線コネクタ 228"/>
        <xdr:cNvCxnSpPr/>
      </xdr:nvCxnSpPr>
      <xdr:spPr>
        <a:xfrm flipV="1">
          <a:off x="3797300" y="16352267"/>
          <a:ext cx="838200" cy="1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69099</xdr:rowOff>
    </xdr:from>
    <xdr:ext cx="599010" cy="259045"/>
    <xdr:sp macro="" textlink="">
      <xdr:nvSpPr>
        <xdr:cNvPr id="230" name="衛生費平均値テキスト"/>
        <xdr:cNvSpPr txBox="1"/>
      </xdr:nvSpPr>
      <xdr:spPr>
        <a:xfrm>
          <a:off x="4686300" y="16528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26989</xdr:rowOff>
    </xdr:from>
    <xdr:to>
      <xdr:col>5</xdr:col>
      <xdr:colOff>358775</xdr:colOff>
      <xdr:row>97</xdr:row>
      <xdr:rowOff>21011</xdr:rowOff>
    </xdr:to>
    <xdr:cxnSp macro="">
      <xdr:nvCxnSpPr>
        <xdr:cNvPr id="232" name="直線コネクタ 231"/>
        <xdr:cNvCxnSpPr/>
      </xdr:nvCxnSpPr>
      <xdr:spPr>
        <a:xfrm flipV="1">
          <a:off x="2908300" y="16486189"/>
          <a:ext cx="889000" cy="16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39087</xdr:rowOff>
    </xdr:from>
    <xdr:ext cx="599010" cy="259045"/>
    <xdr:sp macro="" textlink="">
      <xdr:nvSpPr>
        <xdr:cNvPr id="234" name="テキスト ボックス 233"/>
        <xdr:cNvSpPr txBox="1"/>
      </xdr:nvSpPr>
      <xdr:spPr>
        <a:xfrm>
          <a:off x="3497794"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21011</xdr:rowOff>
    </xdr:from>
    <xdr:to>
      <xdr:col>4</xdr:col>
      <xdr:colOff>155575</xdr:colOff>
      <xdr:row>97</xdr:row>
      <xdr:rowOff>33451</xdr:rowOff>
    </xdr:to>
    <xdr:cxnSp macro="">
      <xdr:nvCxnSpPr>
        <xdr:cNvPr id="235" name="直線コネクタ 234"/>
        <xdr:cNvCxnSpPr/>
      </xdr:nvCxnSpPr>
      <xdr:spPr>
        <a:xfrm flipV="1">
          <a:off x="2019300" y="16651661"/>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xdr:cNvSpPr txBox="1"/>
      </xdr:nvSpPr>
      <xdr:spPr>
        <a:xfrm>
          <a:off x="2608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33451</xdr:rowOff>
    </xdr:from>
    <xdr:to>
      <xdr:col>2</xdr:col>
      <xdr:colOff>638175</xdr:colOff>
      <xdr:row>97</xdr:row>
      <xdr:rowOff>116897</xdr:rowOff>
    </xdr:to>
    <xdr:cxnSp macro="">
      <xdr:nvCxnSpPr>
        <xdr:cNvPr id="238" name="直線コネクタ 237"/>
        <xdr:cNvCxnSpPr/>
      </xdr:nvCxnSpPr>
      <xdr:spPr>
        <a:xfrm flipV="1">
          <a:off x="1130300" y="16664101"/>
          <a:ext cx="889000" cy="8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13717</xdr:rowOff>
    </xdr:from>
    <xdr:to>
      <xdr:col>6</xdr:col>
      <xdr:colOff>561975</xdr:colOff>
      <xdr:row>95</xdr:row>
      <xdr:rowOff>115317</xdr:rowOff>
    </xdr:to>
    <xdr:sp macro="" textlink="">
      <xdr:nvSpPr>
        <xdr:cNvPr id="248" name="円/楕円 247"/>
        <xdr:cNvSpPr/>
      </xdr:nvSpPr>
      <xdr:spPr>
        <a:xfrm>
          <a:off x="4584700" y="163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36594</xdr:rowOff>
    </xdr:from>
    <xdr:ext cx="599010" cy="259045"/>
    <xdr:sp macro="" textlink="">
      <xdr:nvSpPr>
        <xdr:cNvPr id="249" name="衛生費該当値テキスト"/>
        <xdr:cNvSpPr txBox="1"/>
      </xdr:nvSpPr>
      <xdr:spPr>
        <a:xfrm>
          <a:off x="4686300" y="1615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174,733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147639</xdr:rowOff>
    </xdr:from>
    <xdr:to>
      <xdr:col>5</xdr:col>
      <xdr:colOff>409575</xdr:colOff>
      <xdr:row>96</xdr:row>
      <xdr:rowOff>77789</xdr:rowOff>
    </xdr:to>
    <xdr:sp macro="" textlink="">
      <xdr:nvSpPr>
        <xdr:cNvPr id="250" name="円/楕円 249"/>
        <xdr:cNvSpPr/>
      </xdr:nvSpPr>
      <xdr:spPr>
        <a:xfrm>
          <a:off x="3746500" y="1643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94316</xdr:rowOff>
    </xdr:from>
    <xdr:ext cx="599010" cy="259045"/>
    <xdr:sp macro="" textlink="">
      <xdr:nvSpPr>
        <xdr:cNvPr id="251" name="テキスト ボックス 250"/>
        <xdr:cNvSpPr txBox="1"/>
      </xdr:nvSpPr>
      <xdr:spPr>
        <a:xfrm>
          <a:off x="3497794" y="1621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139,583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141661</xdr:rowOff>
    </xdr:from>
    <xdr:to>
      <xdr:col>4</xdr:col>
      <xdr:colOff>206375</xdr:colOff>
      <xdr:row>97</xdr:row>
      <xdr:rowOff>71811</xdr:rowOff>
    </xdr:to>
    <xdr:sp macro="" textlink="">
      <xdr:nvSpPr>
        <xdr:cNvPr id="252" name="円/楕円 251"/>
        <xdr:cNvSpPr/>
      </xdr:nvSpPr>
      <xdr:spPr>
        <a:xfrm>
          <a:off x="2857500" y="166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62938</xdr:rowOff>
    </xdr:from>
    <xdr:ext cx="534377" cy="259045"/>
    <xdr:sp macro="" textlink="">
      <xdr:nvSpPr>
        <xdr:cNvPr id="253" name="テキスト ボックス 252"/>
        <xdr:cNvSpPr txBox="1"/>
      </xdr:nvSpPr>
      <xdr:spPr>
        <a:xfrm>
          <a:off x="2641111" y="1669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96,152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154101</xdr:rowOff>
    </xdr:from>
    <xdr:to>
      <xdr:col>3</xdr:col>
      <xdr:colOff>3175</xdr:colOff>
      <xdr:row>97</xdr:row>
      <xdr:rowOff>84251</xdr:rowOff>
    </xdr:to>
    <xdr:sp macro="" textlink="">
      <xdr:nvSpPr>
        <xdr:cNvPr id="254" name="円/楕円 253"/>
        <xdr:cNvSpPr/>
      </xdr:nvSpPr>
      <xdr:spPr>
        <a:xfrm>
          <a:off x="1968500" y="166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75378</xdr:rowOff>
    </xdr:from>
    <xdr:ext cx="534377" cy="259045"/>
    <xdr:sp macro="" textlink="">
      <xdr:nvSpPr>
        <xdr:cNvPr id="255" name="テキスト ボックス 254"/>
        <xdr:cNvSpPr txBox="1"/>
      </xdr:nvSpPr>
      <xdr:spPr>
        <a:xfrm>
          <a:off x="1752111" y="1670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92,887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66097</xdr:rowOff>
    </xdr:from>
    <xdr:to>
      <xdr:col>1</xdr:col>
      <xdr:colOff>485775</xdr:colOff>
      <xdr:row>97</xdr:row>
      <xdr:rowOff>167697</xdr:rowOff>
    </xdr:to>
    <xdr:sp macro="" textlink="">
      <xdr:nvSpPr>
        <xdr:cNvPr id="256" name="円/楕円 255"/>
        <xdr:cNvSpPr/>
      </xdr:nvSpPr>
      <xdr:spPr>
        <a:xfrm>
          <a:off x="1079500" y="166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158824</xdr:rowOff>
    </xdr:from>
    <xdr:ext cx="534377" cy="259045"/>
    <xdr:sp macro="" textlink="">
      <xdr:nvSpPr>
        <xdr:cNvPr id="257" name="テキスト ボックス 256"/>
        <xdr:cNvSpPr txBox="1"/>
      </xdr:nvSpPr>
      <xdr:spPr>
        <a:xfrm>
          <a:off x="863111" y="1678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37681</xdr:rowOff>
    </xdr:from>
    <xdr:to>
      <xdr:col>14</xdr:col>
      <xdr:colOff>28575</xdr:colOff>
      <xdr:row>39</xdr:row>
      <xdr:rowOff>44450</xdr:rowOff>
    </xdr:to>
    <xdr:cxnSp macro="">
      <xdr:nvCxnSpPr>
        <xdr:cNvPr id="289" name="直線コネクタ 288"/>
        <xdr:cNvCxnSpPr/>
      </xdr:nvCxnSpPr>
      <xdr:spPr>
        <a:xfrm>
          <a:off x="8750300" y="6724231"/>
          <a:ext cx="889000" cy="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37681</xdr:rowOff>
    </xdr:from>
    <xdr:to>
      <xdr:col>12</xdr:col>
      <xdr:colOff>511175</xdr:colOff>
      <xdr:row>39</xdr:row>
      <xdr:rowOff>43218</xdr:rowOff>
    </xdr:to>
    <xdr:cxnSp macro="">
      <xdr:nvCxnSpPr>
        <xdr:cNvPr id="292" name="直線コネクタ 291"/>
        <xdr:cNvCxnSpPr/>
      </xdr:nvCxnSpPr>
      <xdr:spPr>
        <a:xfrm flipV="1">
          <a:off x="7861300" y="6724231"/>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43218</xdr:rowOff>
    </xdr:from>
    <xdr:to>
      <xdr:col>11</xdr:col>
      <xdr:colOff>307975</xdr:colOff>
      <xdr:row>39</xdr:row>
      <xdr:rowOff>44450</xdr:rowOff>
    </xdr:to>
    <xdr:cxnSp macro="">
      <xdr:nvCxnSpPr>
        <xdr:cNvPr id="295" name="直線コネクタ 294"/>
        <xdr:cNvCxnSpPr/>
      </xdr:nvCxnSpPr>
      <xdr:spPr>
        <a:xfrm flipV="1">
          <a:off x="6972300" y="6729768"/>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158331</xdr:rowOff>
    </xdr:from>
    <xdr:to>
      <xdr:col>12</xdr:col>
      <xdr:colOff>561975</xdr:colOff>
      <xdr:row>39</xdr:row>
      <xdr:rowOff>88481</xdr:rowOff>
    </xdr:to>
    <xdr:sp macro="" textlink="">
      <xdr:nvSpPr>
        <xdr:cNvPr id="309" name="円/楕円 308"/>
        <xdr:cNvSpPr/>
      </xdr:nvSpPr>
      <xdr:spPr>
        <a:xfrm>
          <a:off x="8699500" y="667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79608</xdr:rowOff>
    </xdr:from>
    <xdr:ext cx="378565" cy="259045"/>
    <xdr:sp macro="" textlink="">
      <xdr:nvSpPr>
        <xdr:cNvPr id="310" name="テキスト ボックス 309"/>
        <xdr:cNvSpPr txBox="1"/>
      </xdr:nvSpPr>
      <xdr:spPr>
        <a:xfrm>
          <a:off x="8561017" y="676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163868</xdr:rowOff>
    </xdr:from>
    <xdr:to>
      <xdr:col>11</xdr:col>
      <xdr:colOff>358775</xdr:colOff>
      <xdr:row>39</xdr:row>
      <xdr:rowOff>94018</xdr:rowOff>
    </xdr:to>
    <xdr:sp macro="" textlink="">
      <xdr:nvSpPr>
        <xdr:cNvPr id="311" name="円/楕円 310"/>
        <xdr:cNvSpPr/>
      </xdr:nvSpPr>
      <xdr:spPr>
        <a:xfrm>
          <a:off x="7810500" y="66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39</xdr:row>
      <xdr:rowOff>85145</xdr:rowOff>
    </xdr:from>
    <xdr:ext cx="313932" cy="259045"/>
    <xdr:sp macro="" textlink="">
      <xdr:nvSpPr>
        <xdr:cNvPr id="312" name="テキスト ボックス 311"/>
        <xdr:cNvSpPr txBox="1"/>
      </xdr:nvSpPr>
      <xdr:spPr>
        <a:xfrm>
          <a:off x="7704333" y="67716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3" name="円/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4" name="テキスト ボックス 313"/>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9888</xdr:rowOff>
    </xdr:from>
    <xdr:to>
      <xdr:col>15</xdr:col>
      <xdr:colOff>180975</xdr:colOff>
      <xdr:row>59</xdr:row>
      <xdr:rowOff>17093</xdr:rowOff>
    </xdr:to>
    <xdr:cxnSp macro="">
      <xdr:nvCxnSpPr>
        <xdr:cNvPr id="343" name="直線コネクタ 342"/>
        <xdr:cNvCxnSpPr/>
      </xdr:nvCxnSpPr>
      <xdr:spPr>
        <a:xfrm>
          <a:off x="9639300" y="10125438"/>
          <a:ext cx="838200" cy="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9888</xdr:rowOff>
    </xdr:from>
    <xdr:to>
      <xdr:col>14</xdr:col>
      <xdr:colOff>28575</xdr:colOff>
      <xdr:row>59</xdr:row>
      <xdr:rowOff>13951</xdr:rowOff>
    </xdr:to>
    <xdr:cxnSp macro="">
      <xdr:nvCxnSpPr>
        <xdr:cNvPr id="346" name="直線コネクタ 345"/>
        <xdr:cNvCxnSpPr/>
      </xdr:nvCxnSpPr>
      <xdr:spPr>
        <a:xfrm flipV="1">
          <a:off x="8750300" y="10125438"/>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13951</xdr:rowOff>
    </xdr:from>
    <xdr:to>
      <xdr:col>12</xdr:col>
      <xdr:colOff>511175</xdr:colOff>
      <xdr:row>59</xdr:row>
      <xdr:rowOff>26829</xdr:rowOff>
    </xdr:to>
    <xdr:cxnSp macro="">
      <xdr:nvCxnSpPr>
        <xdr:cNvPr id="349" name="直線コネクタ 348"/>
        <xdr:cNvCxnSpPr/>
      </xdr:nvCxnSpPr>
      <xdr:spPr>
        <a:xfrm flipV="1">
          <a:off x="7861300" y="10129501"/>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11937</xdr:rowOff>
    </xdr:from>
    <xdr:to>
      <xdr:col>11</xdr:col>
      <xdr:colOff>307975</xdr:colOff>
      <xdr:row>59</xdr:row>
      <xdr:rowOff>26829</xdr:rowOff>
    </xdr:to>
    <xdr:cxnSp macro="">
      <xdr:nvCxnSpPr>
        <xdr:cNvPr id="352" name="直線コネクタ 351"/>
        <xdr:cNvCxnSpPr/>
      </xdr:nvCxnSpPr>
      <xdr:spPr>
        <a:xfrm>
          <a:off x="6972300" y="10127487"/>
          <a:ext cx="8890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137743</xdr:rowOff>
    </xdr:from>
    <xdr:to>
      <xdr:col>15</xdr:col>
      <xdr:colOff>231775</xdr:colOff>
      <xdr:row>59</xdr:row>
      <xdr:rowOff>67893</xdr:rowOff>
    </xdr:to>
    <xdr:sp macro="" textlink="">
      <xdr:nvSpPr>
        <xdr:cNvPr id="362" name="円/楕円 361"/>
        <xdr:cNvSpPr/>
      </xdr:nvSpPr>
      <xdr:spPr>
        <a:xfrm>
          <a:off x="10426700" y="100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34377" cy="259045"/>
    <xdr:sp macro="" textlink="">
      <xdr:nvSpPr>
        <xdr:cNvPr id="363" name="農林水産業費該当値テキスト"/>
        <xdr:cNvSpPr txBox="1"/>
      </xdr:nvSpPr>
      <xdr:spPr>
        <a:xfrm>
          <a:off x="10528300" y="100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71,803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130538</xdr:rowOff>
    </xdr:from>
    <xdr:to>
      <xdr:col>14</xdr:col>
      <xdr:colOff>79375</xdr:colOff>
      <xdr:row>59</xdr:row>
      <xdr:rowOff>60688</xdr:rowOff>
    </xdr:to>
    <xdr:sp macro="" textlink="">
      <xdr:nvSpPr>
        <xdr:cNvPr id="364" name="円/楕円 363"/>
        <xdr:cNvSpPr/>
      </xdr:nvSpPr>
      <xdr:spPr>
        <a:xfrm>
          <a:off x="9588500" y="100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51815</xdr:rowOff>
    </xdr:from>
    <xdr:ext cx="534377" cy="259045"/>
    <xdr:sp macro="" textlink="">
      <xdr:nvSpPr>
        <xdr:cNvPr id="365" name="テキスト ボックス 364"/>
        <xdr:cNvSpPr txBox="1"/>
      </xdr:nvSpPr>
      <xdr:spPr>
        <a:xfrm>
          <a:off x="9372111" y="101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90,714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134601</xdr:rowOff>
    </xdr:from>
    <xdr:to>
      <xdr:col>12</xdr:col>
      <xdr:colOff>561975</xdr:colOff>
      <xdr:row>59</xdr:row>
      <xdr:rowOff>64751</xdr:rowOff>
    </xdr:to>
    <xdr:sp macro="" textlink="">
      <xdr:nvSpPr>
        <xdr:cNvPr id="366" name="円/楕円 365"/>
        <xdr:cNvSpPr/>
      </xdr:nvSpPr>
      <xdr:spPr>
        <a:xfrm>
          <a:off x="8699500" y="100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55878</xdr:rowOff>
    </xdr:from>
    <xdr:ext cx="534377" cy="259045"/>
    <xdr:sp macro="" textlink="">
      <xdr:nvSpPr>
        <xdr:cNvPr id="367" name="テキスト ボックス 366"/>
        <xdr:cNvSpPr txBox="1"/>
      </xdr:nvSpPr>
      <xdr:spPr>
        <a:xfrm>
          <a:off x="8483111" y="101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80,049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147479</xdr:rowOff>
    </xdr:from>
    <xdr:to>
      <xdr:col>11</xdr:col>
      <xdr:colOff>358775</xdr:colOff>
      <xdr:row>59</xdr:row>
      <xdr:rowOff>77629</xdr:rowOff>
    </xdr:to>
    <xdr:sp macro="" textlink="">
      <xdr:nvSpPr>
        <xdr:cNvPr id="368" name="円/楕円 367"/>
        <xdr:cNvSpPr/>
      </xdr:nvSpPr>
      <xdr:spPr>
        <a:xfrm>
          <a:off x="7810500" y="1009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68756</xdr:rowOff>
    </xdr:from>
    <xdr:ext cx="534377" cy="259045"/>
    <xdr:sp macro="" textlink="">
      <xdr:nvSpPr>
        <xdr:cNvPr id="369" name="テキスト ボックス 368"/>
        <xdr:cNvSpPr txBox="1"/>
      </xdr:nvSpPr>
      <xdr:spPr>
        <a:xfrm>
          <a:off x="7594111" y="101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46,250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132587</xdr:rowOff>
    </xdr:from>
    <xdr:to>
      <xdr:col>10</xdr:col>
      <xdr:colOff>155575</xdr:colOff>
      <xdr:row>59</xdr:row>
      <xdr:rowOff>62737</xdr:rowOff>
    </xdr:to>
    <xdr:sp macro="" textlink="">
      <xdr:nvSpPr>
        <xdr:cNvPr id="370" name="円/楕円 369"/>
        <xdr:cNvSpPr/>
      </xdr:nvSpPr>
      <xdr:spPr>
        <a:xfrm>
          <a:off x="6921500" y="1007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53864</xdr:rowOff>
    </xdr:from>
    <xdr:ext cx="534377" cy="259045"/>
    <xdr:sp macro="" textlink="">
      <xdr:nvSpPr>
        <xdr:cNvPr id="371" name="テキスト ボックス 370"/>
        <xdr:cNvSpPr txBox="1"/>
      </xdr:nvSpPr>
      <xdr:spPr>
        <a:xfrm>
          <a:off x="6705111" y="1016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36099</xdr:rowOff>
    </xdr:from>
    <xdr:to>
      <xdr:col>15</xdr:col>
      <xdr:colOff>180975</xdr:colOff>
      <xdr:row>78</xdr:row>
      <xdr:rowOff>150981</xdr:rowOff>
    </xdr:to>
    <xdr:cxnSp macro="">
      <xdr:nvCxnSpPr>
        <xdr:cNvPr id="400" name="直線コネクタ 399"/>
        <xdr:cNvCxnSpPr/>
      </xdr:nvCxnSpPr>
      <xdr:spPr>
        <a:xfrm>
          <a:off x="9639300" y="13409199"/>
          <a:ext cx="838200" cy="1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36099</xdr:rowOff>
    </xdr:from>
    <xdr:to>
      <xdr:col>14</xdr:col>
      <xdr:colOff>28575</xdr:colOff>
      <xdr:row>78</xdr:row>
      <xdr:rowOff>153073</xdr:rowOff>
    </xdr:to>
    <xdr:cxnSp macro="">
      <xdr:nvCxnSpPr>
        <xdr:cNvPr id="403" name="直線コネクタ 402"/>
        <xdr:cNvCxnSpPr/>
      </xdr:nvCxnSpPr>
      <xdr:spPr>
        <a:xfrm flipV="1">
          <a:off x="8750300" y="13409199"/>
          <a:ext cx="889000" cy="1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70</xdr:row>
      <xdr:rowOff>46180</xdr:rowOff>
    </xdr:from>
    <xdr:to>
      <xdr:col>12</xdr:col>
      <xdr:colOff>511175</xdr:colOff>
      <xdr:row>78</xdr:row>
      <xdr:rowOff>153073</xdr:rowOff>
    </xdr:to>
    <xdr:cxnSp macro="">
      <xdr:nvCxnSpPr>
        <xdr:cNvPr id="406" name="直線コネクタ 405"/>
        <xdr:cNvCxnSpPr/>
      </xdr:nvCxnSpPr>
      <xdr:spPr>
        <a:xfrm>
          <a:off x="7861300" y="12047680"/>
          <a:ext cx="889000" cy="147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70</xdr:row>
      <xdr:rowOff>46180</xdr:rowOff>
    </xdr:from>
    <xdr:to>
      <xdr:col>11</xdr:col>
      <xdr:colOff>307975</xdr:colOff>
      <xdr:row>75</xdr:row>
      <xdr:rowOff>43254</xdr:rowOff>
    </xdr:to>
    <xdr:cxnSp macro="">
      <xdr:nvCxnSpPr>
        <xdr:cNvPr id="409" name="直線コネクタ 408"/>
        <xdr:cNvCxnSpPr/>
      </xdr:nvCxnSpPr>
      <xdr:spPr>
        <a:xfrm flipV="1">
          <a:off x="6972300" y="12047680"/>
          <a:ext cx="889000" cy="85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77618</xdr:rowOff>
    </xdr:from>
    <xdr:ext cx="534377" cy="259045"/>
    <xdr:sp macro="" textlink="">
      <xdr:nvSpPr>
        <xdr:cNvPr id="411" name="テキスト ボックス 410"/>
        <xdr:cNvSpPr txBox="1"/>
      </xdr:nvSpPr>
      <xdr:spPr>
        <a:xfrm>
          <a:off x="7594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113847</xdr:rowOff>
    </xdr:from>
    <xdr:ext cx="534377" cy="259045"/>
    <xdr:sp macro="" textlink="">
      <xdr:nvSpPr>
        <xdr:cNvPr id="413" name="テキスト ボックス 412"/>
        <xdr:cNvSpPr txBox="1"/>
      </xdr:nvSpPr>
      <xdr:spPr>
        <a:xfrm>
          <a:off x="6705111" y="1348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100181</xdr:rowOff>
    </xdr:from>
    <xdr:to>
      <xdr:col>15</xdr:col>
      <xdr:colOff>231775</xdr:colOff>
      <xdr:row>79</xdr:row>
      <xdr:rowOff>30331</xdr:rowOff>
    </xdr:to>
    <xdr:sp macro="" textlink="">
      <xdr:nvSpPr>
        <xdr:cNvPr id="419" name="円/楕円 418"/>
        <xdr:cNvSpPr/>
      </xdr:nvSpPr>
      <xdr:spPr>
        <a:xfrm>
          <a:off x="10426700" y="1347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15108</xdr:rowOff>
    </xdr:from>
    <xdr:ext cx="534377" cy="259045"/>
    <xdr:sp macro="" textlink="">
      <xdr:nvSpPr>
        <xdr:cNvPr id="420" name="商工費該当値テキスト"/>
        <xdr:cNvSpPr txBox="1"/>
      </xdr:nvSpPr>
      <xdr:spPr>
        <a:xfrm>
          <a:off x="10528300" y="1338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17,039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156749</xdr:rowOff>
    </xdr:from>
    <xdr:to>
      <xdr:col>14</xdr:col>
      <xdr:colOff>79375</xdr:colOff>
      <xdr:row>78</xdr:row>
      <xdr:rowOff>86899</xdr:rowOff>
    </xdr:to>
    <xdr:sp macro="" textlink="">
      <xdr:nvSpPr>
        <xdr:cNvPr id="421" name="円/楕円 420"/>
        <xdr:cNvSpPr/>
      </xdr:nvSpPr>
      <xdr:spPr>
        <a:xfrm>
          <a:off x="9588500" y="133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78026</xdr:rowOff>
    </xdr:from>
    <xdr:ext cx="534377" cy="259045"/>
    <xdr:sp macro="" textlink="">
      <xdr:nvSpPr>
        <xdr:cNvPr id="422" name="テキスト ボックス 421"/>
        <xdr:cNvSpPr txBox="1"/>
      </xdr:nvSpPr>
      <xdr:spPr>
        <a:xfrm>
          <a:off x="9372111" y="1345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47,192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102273</xdr:rowOff>
    </xdr:from>
    <xdr:to>
      <xdr:col>12</xdr:col>
      <xdr:colOff>561975</xdr:colOff>
      <xdr:row>79</xdr:row>
      <xdr:rowOff>32423</xdr:rowOff>
    </xdr:to>
    <xdr:sp macro="" textlink="">
      <xdr:nvSpPr>
        <xdr:cNvPr id="423" name="円/楕円 422"/>
        <xdr:cNvSpPr/>
      </xdr:nvSpPr>
      <xdr:spPr>
        <a:xfrm>
          <a:off x="8699500" y="134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23550</xdr:rowOff>
    </xdr:from>
    <xdr:ext cx="534377" cy="259045"/>
    <xdr:sp macro="" textlink="">
      <xdr:nvSpPr>
        <xdr:cNvPr id="424" name="テキスト ボックス 423"/>
        <xdr:cNvSpPr txBox="1"/>
      </xdr:nvSpPr>
      <xdr:spPr>
        <a:xfrm>
          <a:off x="8483111" y="1356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16,490</a:t>
          </a:r>
          <a:endParaRPr kumimoji="1" lang="ja-JP" altLang="en-US" sz="1000" b="1">
            <a:solidFill>
              <a:srgbClr val="FF0000"/>
            </a:solidFill>
            <a:latin typeface="ＭＳ Ｐゴシック"/>
          </a:endParaRPr>
        </a:p>
      </xdr:txBody>
    </xdr:sp>
    <xdr:clientData/>
  </xdr:oneCellAnchor>
  <xdr:twoCellAnchor>
    <xdr:from>
      <xdr:col>11</xdr:col>
      <xdr:colOff>257175</xdr:colOff>
      <xdr:row>69</xdr:row>
      <xdr:rowOff>166830</xdr:rowOff>
    </xdr:from>
    <xdr:to>
      <xdr:col>11</xdr:col>
      <xdr:colOff>358775</xdr:colOff>
      <xdr:row>70</xdr:row>
      <xdr:rowOff>96980</xdr:rowOff>
    </xdr:to>
    <xdr:sp macro="" textlink="">
      <xdr:nvSpPr>
        <xdr:cNvPr id="425" name="円/楕円 424"/>
        <xdr:cNvSpPr/>
      </xdr:nvSpPr>
      <xdr:spPr>
        <a:xfrm>
          <a:off x="7810500" y="119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68</xdr:row>
      <xdr:rowOff>113507</xdr:rowOff>
    </xdr:from>
    <xdr:ext cx="599010" cy="259045"/>
    <xdr:sp macro="" textlink="">
      <xdr:nvSpPr>
        <xdr:cNvPr id="426" name="テキスト ボックス 425"/>
        <xdr:cNvSpPr txBox="1"/>
      </xdr:nvSpPr>
      <xdr:spPr>
        <a:xfrm>
          <a:off x="7561794" y="1177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404,546</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163904</xdr:rowOff>
    </xdr:from>
    <xdr:to>
      <xdr:col>10</xdr:col>
      <xdr:colOff>155575</xdr:colOff>
      <xdr:row>75</xdr:row>
      <xdr:rowOff>94054</xdr:rowOff>
    </xdr:to>
    <xdr:sp macro="" textlink="">
      <xdr:nvSpPr>
        <xdr:cNvPr id="427" name="円/楕円 426"/>
        <xdr:cNvSpPr/>
      </xdr:nvSpPr>
      <xdr:spPr>
        <a:xfrm>
          <a:off x="6921500" y="1285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73</xdr:row>
      <xdr:rowOff>110581</xdr:rowOff>
    </xdr:from>
    <xdr:ext cx="599010" cy="259045"/>
    <xdr:sp macro="" textlink="">
      <xdr:nvSpPr>
        <xdr:cNvPr id="428" name="テキスト ボックス 427"/>
        <xdr:cNvSpPr txBox="1"/>
      </xdr:nvSpPr>
      <xdr:spPr>
        <a:xfrm>
          <a:off x="6672794" y="1262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56,613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100930</xdr:rowOff>
    </xdr:from>
    <xdr:to>
      <xdr:col>15</xdr:col>
      <xdr:colOff>180975</xdr:colOff>
      <xdr:row>98</xdr:row>
      <xdr:rowOff>103432</xdr:rowOff>
    </xdr:to>
    <xdr:cxnSp macro="">
      <xdr:nvCxnSpPr>
        <xdr:cNvPr id="455" name="直線コネクタ 454"/>
        <xdr:cNvCxnSpPr/>
      </xdr:nvCxnSpPr>
      <xdr:spPr>
        <a:xfrm flipV="1">
          <a:off x="9639300" y="16903030"/>
          <a:ext cx="8382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101195</xdr:rowOff>
    </xdr:from>
    <xdr:to>
      <xdr:col>14</xdr:col>
      <xdr:colOff>28575</xdr:colOff>
      <xdr:row>98</xdr:row>
      <xdr:rowOff>103432</xdr:rowOff>
    </xdr:to>
    <xdr:cxnSp macro="">
      <xdr:nvCxnSpPr>
        <xdr:cNvPr id="458" name="直線コネクタ 457"/>
        <xdr:cNvCxnSpPr/>
      </xdr:nvCxnSpPr>
      <xdr:spPr>
        <a:xfrm>
          <a:off x="8750300" y="16903295"/>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145493</xdr:rowOff>
    </xdr:from>
    <xdr:ext cx="599010" cy="259045"/>
    <xdr:sp macro="" textlink="">
      <xdr:nvSpPr>
        <xdr:cNvPr id="460" name="テキスト ボックス 459"/>
        <xdr:cNvSpPr txBox="1"/>
      </xdr:nvSpPr>
      <xdr:spPr>
        <a:xfrm>
          <a:off x="9339794" y="166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101195</xdr:rowOff>
    </xdr:from>
    <xdr:to>
      <xdr:col>12</xdr:col>
      <xdr:colOff>511175</xdr:colOff>
      <xdr:row>98</xdr:row>
      <xdr:rowOff>104039</xdr:rowOff>
    </xdr:to>
    <xdr:cxnSp macro="">
      <xdr:nvCxnSpPr>
        <xdr:cNvPr id="461" name="直線コネクタ 460"/>
        <xdr:cNvCxnSpPr/>
      </xdr:nvCxnSpPr>
      <xdr:spPr>
        <a:xfrm flipV="1">
          <a:off x="7861300" y="16903295"/>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104039</xdr:rowOff>
    </xdr:from>
    <xdr:to>
      <xdr:col>11</xdr:col>
      <xdr:colOff>307975</xdr:colOff>
      <xdr:row>98</xdr:row>
      <xdr:rowOff>113971</xdr:rowOff>
    </xdr:to>
    <xdr:cxnSp macro="">
      <xdr:nvCxnSpPr>
        <xdr:cNvPr id="464" name="直線コネクタ 463"/>
        <xdr:cNvCxnSpPr/>
      </xdr:nvCxnSpPr>
      <xdr:spPr>
        <a:xfrm flipV="1">
          <a:off x="6972300" y="16906139"/>
          <a:ext cx="88900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68" name="テキスト ボックス 467"/>
        <xdr:cNvSpPr txBox="1"/>
      </xdr:nvSpPr>
      <xdr:spPr>
        <a:xfrm>
          <a:off x="6672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50130</xdr:rowOff>
    </xdr:from>
    <xdr:to>
      <xdr:col>15</xdr:col>
      <xdr:colOff>231775</xdr:colOff>
      <xdr:row>98</xdr:row>
      <xdr:rowOff>151730</xdr:rowOff>
    </xdr:to>
    <xdr:sp macro="" textlink="">
      <xdr:nvSpPr>
        <xdr:cNvPr id="474" name="円/楕円 473"/>
        <xdr:cNvSpPr/>
      </xdr:nvSpPr>
      <xdr:spPr>
        <a:xfrm>
          <a:off x="10426700" y="1685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170612</xdr:rowOff>
    </xdr:from>
    <xdr:ext cx="534377" cy="259045"/>
    <xdr:sp macro="" textlink="">
      <xdr:nvSpPr>
        <xdr:cNvPr id="475" name="土木費該当値テキスト"/>
        <xdr:cNvSpPr txBox="1"/>
      </xdr:nvSpPr>
      <xdr:spPr>
        <a:xfrm>
          <a:off x="10528300" y="168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84,797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52632</xdr:rowOff>
    </xdr:from>
    <xdr:to>
      <xdr:col>14</xdr:col>
      <xdr:colOff>79375</xdr:colOff>
      <xdr:row>98</xdr:row>
      <xdr:rowOff>154232</xdr:rowOff>
    </xdr:to>
    <xdr:sp macro="" textlink="">
      <xdr:nvSpPr>
        <xdr:cNvPr id="476" name="円/楕円 475"/>
        <xdr:cNvSpPr/>
      </xdr:nvSpPr>
      <xdr:spPr>
        <a:xfrm>
          <a:off x="9588500" y="168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145359</xdr:rowOff>
    </xdr:from>
    <xdr:ext cx="534377" cy="259045"/>
    <xdr:sp macro="" textlink="">
      <xdr:nvSpPr>
        <xdr:cNvPr id="477" name="テキスト ボックス 476"/>
        <xdr:cNvSpPr txBox="1"/>
      </xdr:nvSpPr>
      <xdr:spPr>
        <a:xfrm>
          <a:off x="9372111" y="1694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79,327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50395</xdr:rowOff>
    </xdr:from>
    <xdr:to>
      <xdr:col>12</xdr:col>
      <xdr:colOff>561975</xdr:colOff>
      <xdr:row>98</xdr:row>
      <xdr:rowOff>151995</xdr:rowOff>
    </xdr:to>
    <xdr:sp macro="" textlink="">
      <xdr:nvSpPr>
        <xdr:cNvPr id="478" name="円/楕円 477"/>
        <xdr:cNvSpPr/>
      </xdr:nvSpPr>
      <xdr:spPr>
        <a:xfrm>
          <a:off x="8699500" y="168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143122</xdr:rowOff>
    </xdr:from>
    <xdr:ext cx="534377" cy="259045"/>
    <xdr:sp macro="" textlink="">
      <xdr:nvSpPr>
        <xdr:cNvPr id="479" name="テキスト ボックス 478"/>
        <xdr:cNvSpPr txBox="1"/>
      </xdr:nvSpPr>
      <xdr:spPr>
        <a:xfrm>
          <a:off x="8483111" y="169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84,218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53239</xdr:rowOff>
    </xdr:from>
    <xdr:to>
      <xdr:col>11</xdr:col>
      <xdr:colOff>358775</xdr:colOff>
      <xdr:row>98</xdr:row>
      <xdr:rowOff>154839</xdr:rowOff>
    </xdr:to>
    <xdr:sp macro="" textlink="">
      <xdr:nvSpPr>
        <xdr:cNvPr id="480" name="円/楕円 479"/>
        <xdr:cNvSpPr/>
      </xdr:nvSpPr>
      <xdr:spPr>
        <a:xfrm>
          <a:off x="7810500" y="1685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145966</xdr:rowOff>
    </xdr:from>
    <xdr:ext cx="534377" cy="259045"/>
    <xdr:sp macro="" textlink="">
      <xdr:nvSpPr>
        <xdr:cNvPr id="481" name="テキスト ボックス 480"/>
        <xdr:cNvSpPr txBox="1"/>
      </xdr:nvSpPr>
      <xdr:spPr>
        <a:xfrm>
          <a:off x="7594111" y="16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63171</xdr:rowOff>
    </xdr:from>
    <xdr:to>
      <xdr:col>10</xdr:col>
      <xdr:colOff>155575</xdr:colOff>
      <xdr:row>98</xdr:row>
      <xdr:rowOff>164771</xdr:rowOff>
    </xdr:to>
    <xdr:sp macro="" textlink="">
      <xdr:nvSpPr>
        <xdr:cNvPr id="482" name="円/楕円 481"/>
        <xdr:cNvSpPr/>
      </xdr:nvSpPr>
      <xdr:spPr>
        <a:xfrm>
          <a:off x="6921500" y="168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155898</xdr:rowOff>
    </xdr:from>
    <xdr:ext cx="534377" cy="259045"/>
    <xdr:sp macro="" textlink="">
      <xdr:nvSpPr>
        <xdr:cNvPr id="483" name="テキスト ボックス 482"/>
        <xdr:cNvSpPr txBox="1"/>
      </xdr:nvSpPr>
      <xdr:spPr>
        <a:xfrm>
          <a:off x="6705111" y="1695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34796</xdr:rowOff>
    </xdr:from>
    <xdr:to>
      <xdr:col>23</xdr:col>
      <xdr:colOff>517525</xdr:colOff>
      <xdr:row>37</xdr:row>
      <xdr:rowOff>69886</xdr:rowOff>
    </xdr:to>
    <xdr:cxnSp macro="">
      <xdr:nvCxnSpPr>
        <xdr:cNvPr id="512" name="直線コネクタ 511"/>
        <xdr:cNvCxnSpPr/>
      </xdr:nvCxnSpPr>
      <xdr:spPr>
        <a:xfrm>
          <a:off x="15481300" y="6378446"/>
          <a:ext cx="8382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3" name="消防費平均値テキスト"/>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34796</xdr:rowOff>
    </xdr:from>
    <xdr:to>
      <xdr:col>22</xdr:col>
      <xdr:colOff>365125</xdr:colOff>
      <xdr:row>37</xdr:row>
      <xdr:rowOff>57244</xdr:rowOff>
    </xdr:to>
    <xdr:cxnSp macro="">
      <xdr:nvCxnSpPr>
        <xdr:cNvPr id="515" name="直線コネクタ 514"/>
        <xdr:cNvCxnSpPr/>
      </xdr:nvCxnSpPr>
      <xdr:spPr>
        <a:xfrm flipV="1">
          <a:off x="14592300" y="6378446"/>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63900</xdr:rowOff>
    </xdr:from>
    <xdr:ext cx="534377" cy="259045"/>
    <xdr:sp macro="" textlink="">
      <xdr:nvSpPr>
        <xdr:cNvPr id="517" name="テキスト ボックス 516"/>
        <xdr:cNvSpPr txBox="1"/>
      </xdr:nvSpPr>
      <xdr:spPr>
        <a:xfrm>
          <a:off x="15214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29042</xdr:rowOff>
    </xdr:from>
    <xdr:to>
      <xdr:col>21</xdr:col>
      <xdr:colOff>161925</xdr:colOff>
      <xdr:row>37</xdr:row>
      <xdr:rowOff>57244</xdr:rowOff>
    </xdr:to>
    <xdr:cxnSp macro="">
      <xdr:nvCxnSpPr>
        <xdr:cNvPr id="518" name="直線コネクタ 517"/>
        <xdr:cNvCxnSpPr/>
      </xdr:nvCxnSpPr>
      <xdr:spPr>
        <a:xfrm>
          <a:off x="13703300" y="6372692"/>
          <a:ext cx="889000" cy="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10594</xdr:rowOff>
    </xdr:from>
    <xdr:to>
      <xdr:col>19</xdr:col>
      <xdr:colOff>644525</xdr:colOff>
      <xdr:row>37</xdr:row>
      <xdr:rowOff>29042</xdr:rowOff>
    </xdr:to>
    <xdr:cxnSp macro="">
      <xdr:nvCxnSpPr>
        <xdr:cNvPr id="521" name="直線コネクタ 520"/>
        <xdr:cNvCxnSpPr/>
      </xdr:nvCxnSpPr>
      <xdr:spPr>
        <a:xfrm>
          <a:off x="12814300" y="6354244"/>
          <a:ext cx="8890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88772</xdr:rowOff>
    </xdr:from>
    <xdr:ext cx="534377" cy="259045"/>
    <xdr:sp macro="" textlink="">
      <xdr:nvSpPr>
        <xdr:cNvPr id="523" name="テキスト ボックス 522"/>
        <xdr:cNvSpPr txBox="1"/>
      </xdr:nvSpPr>
      <xdr:spPr>
        <a:xfrm>
          <a:off x="13436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86385</xdr:rowOff>
    </xdr:from>
    <xdr:ext cx="534377" cy="259045"/>
    <xdr:sp macro="" textlink="">
      <xdr:nvSpPr>
        <xdr:cNvPr id="525" name="テキスト ボックス 524"/>
        <xdr:cNvSpPr txBox="1"/>
      </xdr:nvSpPr>
      <xdr:spPr>
        <a:xfrm>
          <a:off x="12547111" y="64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19086</xdr:rowOff>
    </xdr:from>
    <xdr:to>
      <xdr:col>23</xdr:col>
      <xdr:colOff>568325</xdr:colOff>
      <xdr:row>37</xdr:row>
      <xdr:rowOff>120686</xdr:rowOff>
    </xdr:to>
    <xdr:sp macro="" textlink="">
      <xdr:nvSpPr>
        <xdr:cNvPr id="531" name="円/楕円 530"/>
        <xdr:cNvSpPr/>
      </xdr:nvSpPr>
      <xdr:spPr>
        <a:xfrm>
          <a:off x="16268700" y="636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168963</xdr:rowOff>
    </xdr:from>
    <xdr:ext cx="534377" cy="259045"/>
    <xdr:sp macro="" textlink="">
      <xdr:nvSpPr>
        <xdr:cNvPr id="532" name="消防費該当値テキスト"/>
        <xdr:cNvSpPr txBox="1"/>
      </xdr:nvSpPr>
      <xdr:spPr>
        <a:xfrm>
          <a:off x="16370300" y="634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41,662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155446</xdr:rowOff>
    </xdr:from>
    <xdr:to>
      <xdr:col>22</xdr:col>
      <xdr:colOff>415925</xdr:colOff>
      <xdr:row>37</xdr:row>
      <xdr:rowOff>85596</xdr:rowOff>
    </xdr:to>
    <xdr:sp macro="" textlink="">
      <xdr:nvSpPr>
        <xdr:cNvPr id="533" name="円/楕円 532"/>
        <xdr:cNvSpPr/>
      </xdr:nvSpPr>
      <xdr:spPr>
        <a:xfrm>
          <a:off x="15430500" y="632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76723</xdr:rowOff>
    </xdr:from>
    <xdr:ext cx="534377" cy="259045"/>
    <xdr:sp macro="" textlink="">
      <xdr:nvSpPr>
        <xdr:cNvPr id="534" name="テキスト ボックス 533"/>
        <xdr:cNvSpPr txBox="1"/>
      </xdr:nvSpPr>
      <xdr:spPr>
        <a:xfrm>
          <a:off x="15214111" y="642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46,267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6444</xdr:rowOff>
    </xdr:from>
    <xdr:to>
      <xdr:col>21</xdr:col>
      <xdr:colOff>212725</xdr:colOff>
      <xdr:row>37</xdr:row>
      <xdr:rowOff>108044</xdr:rowOff>
    </xdr:to>
    <xdr:sp macro="" textlink="">
      <xdr:nvSpPr>
        <xdr:cNvPr id="535" name="円/楕円 534"/>
        <xdr:cNvSpPr/>
      </xdr:nvSpPr>
      <xdr:spPr>
        <a:xfrm>
          <a:off x="14541500" y="63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99171</xdr:rowOff>
    </xdr:from>
    <xdr:ext cx="534377" cy="259045"/>
    <xdr:sp macro="" textlink="">
      <xdr:nvSpPr>
        <xdr:cNvPr id="536" name="テキスト ボックス 535"/>
        <xdr:cNvSpPr txBox="1"/>
      </xdr:nvSpPr>
      <xdr:spPr>
        <a:xfrm>
          <a:off x="14325111" y="64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149692</xdr:rowOff>
    </xdr:from>
    <xdr:to>
      <xdr:col>20</xdr:col>
      <xdr:colOff>9525</xdr:colOff>
      <xdr:row>37</xdr:row>
      <xdr:rowOff>79842</xdr:rowOff>
    </xdr:to>
    <xdr:sp macro="" textlink="">
      <xdr:nvSpPr>
        <xdr:cNvPr id="537" name="円/楕円 536"/>
        <xdr:cNvSpPr/>
      </xdr:nvSpPr>
      <xdr:spPr>
        <a:xfrm>
          <a:off x="13652500" y="63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70969</xdr:rowOff>
    </xdr:from>
    <xdr:ext cx="534377" cy="259045"/>
    <xdr:sp macro="" textlink="">
      <xdr:nvSpPr>
        <xdr:cNvPr id="538" name="テキスト ボックス 537"/>
        <xdr:cNvSpPr txBox="1"/>
      </xdr:nvSpPr>
      <xdr:spPr>
        <a:xfrm>
          <a:off x="13436111" y="64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47,022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131244</xdr:rowOff>
    </xdr:from>
    <xdr:to>
      <xdr:col>18</xdr:col>
      <xdr:colOff>492125</xdr:colOff>
      <xdr:row>37</xdr:row>
      <xdr:rowOff>61394</xdr:rowOff>
    </xdr:to>
    <xdr:sp macro="" textlink="">
      <xdr:nvSpPr>
        <xdr:cNvPr id="539" name="円/楕円 538"/>
        <xdr:cNvSpPr/>
      </xdr:nvSpPr>
      <xdr:spPr>
        <a:xfrm>
          <a:off x="12763500" y="630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77921</xdr:rowOff>
    </xdr:from>
    <xdr:ext cx="534377" cy="259045"/>
    <xdr:sp macro="" textlink="">
      <xdr:nvSpPr>
        <xdr:cNvPr id="540" name="テキスト ボックス 539"/>
        <xdr:cNvSpPr txBox="1"/>
      </xdr:nvSpPr>
      <xdr:spPr>
        <a:xfrm>
          <a:off x="12547111" y="607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35620</xdr:rowOff>
    </xdr:from>
    <xdr:to>
      <xdr:col>23</xdr:col>
      <xdr:colOff>517525</xdr:colOff>
      <xdr:row>57</xdr:row>
      <xdr:rowOff>169997</xdr:rowOff>
    </xdr:to>
    <xdr:cxnSp macro="">
      <xdr:nvCxnSpPr>
        <xdr:cNvPr id="569" name="直線コネクタ 568"/>
        <xdr:cNvCxnSpPr/>
      </xdr:nvCxnSpPr>
      <xdr:spPr>
        <a:xfrm>
          <a:off x="15481300" y="8951020"/>
          <a:ext cx="838200" cy="99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35620</xdr:rowOff>
    </xdr:from>
    <xdr:to>
      <xdr:col>22</xdr:col>
      <xdr:colOff>365125</xdr:colOff>
      <xdr:row>54</xdr:row>
      <xdr:rowOff>150216</xdr:rowOff>
    </xdr:to>
    <xdr:cxnSp macro="">
      <xdr:nvCxnSpPr>
        <xdr:cNvPr id="572" name="直線コネクタ 571"/>
        <xdr:cNvCxnSpPr/>
      </xdr:nvCxnSpPr>
      <xdr:spPr>
        <a:xfrm flipV="1">
          <a:off x="14592300" y="8951020"/>
          <a:ext cx="889000" cy="45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5849</xdr:rowOff>
    </xdr:from>
    <xdr:ext cx="599010" cy="259045"/>
    <xdr:sp macro="" textlink="">
      <xdr:nvSpPr>
        <xdr:cNvPr id="574" name="テキスト ボックス 573"/>
        <xdr:cNvSpPr txBox="1"/>
      </xdr:nvSpPr>
      <xdr:spPr>
        <a:xfrm>
          <a:off x="15181794"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150216</xdr:rowOff>
    </xdr:from>
    <xdr:to>
      <xdr:col>21</xdr:col>
      <xdr:colOff>161925</xdr:colOff>
      <xdr:row>58</xdr:row>
      <xdr:rowOff>44728</xdr:rowOff>
    </xdr:to>
    <xdr:cxnSp macro="">
      <xdr:nvCxnSpPr>
        <xdr:cNvPr id="575" name="直線コネクタ 574"/>
        <xdr:cNvCxnSpPr/>
      </xdr:nvCxnSpPr>
      <xdr:spPr>
        <a:xfrm flipV="1">
          <a:off x="13703300" y="9408516"/>
          <a:ext cx="889000" cy="58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14745</xdr:rowOff>
    </xdr:from>
    <xdr:ext cx="599010" cy="259045"/>
    <xdr:sp macro="" textlink="">
      <xdr:nvSpPr>
        <xdr:cNvPr id="577" name="テキスト ボックス 576"/>
        <xdr:cNvSpPr txBox="1"/>
      </xdr:nvSpPr>
      <xdr:spPr>
        <a:xfrm>
          <a:off x="14292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44728</xdr:rowOff>
    </xdr:from>
    <xdr:to>
      <xdr:col>19</xdr:col>
      <xdr:colOff>644525</xdr:colOff>
      <xdr:row>58</xdr:row>
      <xdr:rowOff>74486</xdr:rowOff>
    </xdr:to>
    <xdr:cxnSp macro="">
      <xdr:nvCxnSpPr>
        <xdr:cNvPr id="578" name="直線コネクタ 577"/>
        <xdr:cNvCxnSpPr/>
      </xdr:nvCxnSpPr>
      <xdr:spPr>
        <a:xfrm flipV="1">
          <a:off x="12814300" y="9988828"/>
          <a:ext cx="889000" cy="2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xdr:cNvSpPr txBox="1"/>
      </xdr:nvSpPr>
      <xdr:spPr>
        <a:xfrm>
          <a:off x="12514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119197</xdr:rowOff>
    </xdr:from>
    <xdr:to>
      <xdr:col>23</xdr:col>
      <xdr:colOff>568325</xdr:colOff>
      <xdr:row>58</xdr:row>
      <xdr:rowOff>49347</xdr:rowOff>
    </xdr:to>
    <xdr:sp macro="" textlink="">
      <xdr:nvSpPr>
        <xdr:cNvPr id="588" name="円/楕円 587"/>
        <xdr:cNvSpPr/>
      </xdr:nvSpPr>
      <xdr:spPr>
        <a:xfrm>
          <a:off x="16268700" y="98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97624</xdr:rowOff>
    </xdr:from>
    <xdr:ext cx="599010" cy="259045"/>
    <xdr:sp macro="" textlink="">
      <xdr:nvSpPr>
        <xdr:cNvPr id="589" name="教育費該当値テキスト"/>
        <xdr:cNvSpPr txBox="1"/>
      </xdr:nvSpPr>
      <xdr:spPr>
        <a:xfrm>
          <a:off x="16370300" y="987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114,096</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156270</xdr:rowOff>
    </xdr:from>
    <xdr:to>
      <xdr:col>22</xdr:col>
      <xdr:colOff>415925</xdr:colOff>
      <xdr:row>52</xdr:row>
      <xdr:rowOff>86420</xdr:rowOff>
    </xdr:to>
    <xdr:sp macro="" textlink="">
      <xdr:nvSpPr>
        <xdr:cNvPr id="590" name="円/楕円 589"/>
        <xdr:cNvSpPr/>
      </xdr:nvSpPr>
      <xdr:spPr>
        <a:xfrm>
          <a:off x="15430500" y="89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50</xdr:row>
      <xdr:rowOff>102947</xdr:rowOff>
    </xdr:from>
    <xdr:ext cx="599010" cy="259045"/>
    <xdr:sp macro="" textlink="">
      <xdr:nvSpPr>
        <xdr:cNvPr id="591" name="テキスト ボックス 590"/>
        <xdr:cNvSpPr txBox="1"/>
      </xdr:nvSpPr>
      <xdr:spPr>
        <a:xfrm>
          <a:off x="15181794" y="867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634,635</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99416</xdr:rowOff>
    </xdr:from>
    <xdr:to>
      <xdr:col>21</xdr:col>
      <xdr:colOff>212725</xdr:colOff>
      <xdr:row>55</xdr:row>
      <xdr:rowOff>29566</xdr:rowOff>
    </xdr:to>
    <xdr:sp macro="" textlink="">
      <xdr:nvSpPr>
        <xdr:cNvPr id="592" name="円/楕円 591"/>
        <xdr:cNvSpPr/>
      </xdr:nvSpPr>
      <xdr:spPr>
        <a:xfrm>
          <a:off x="14541500" y="935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46093</xdr:rowOff>
    </xdr:from>
    <xdr:ext cx="599010" cy="259045"/>
    <xdr:sp macro="" textlink="">
      <xdr:nvSpPr>
        <xdr:cNvPr id="593" name="テキスト ボックス 592"/>
        <xdr:cNvSpPr txBox="1"/>
      </xdr:nvSpPr>
      <xdr:spPr>
        <a:xfrm>
          <a:off x="14292794" y="913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394,480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165378</xdr:rowOff>
    </xdr:from>
    <xdr:to>
      <xdr:col>20</xdr:col>
      <xdr:colOff>9525</xdr:colOff>
      <xdr:row>58</xdr:row>
      <xdr:rowOff>95528</xdr:rowOff>
    </xdr:to>
    <xdr:sp macro="" textlink="">
      <xdr:nvSpPr>
        <xdr:cNvPr id="594" name="円/楕円 593"/>
        <xdr:cNvSpPr/>
      </xdr:nvSpPr>
      <xdr:spPr>
        <a:xfrm>
          <a:off x="13652500" y="99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86655</xdr:rowOff>
    </xdr:from>
    <xdr:ext cx="534377" cy="259045"/>
    <xdr:sp macro="" textlink="">
      <xdr:nvSpPr>
        <xdr:cNvPr id="595" name="テキスト ボックス 594"/>
        <xdr:cNvSpPr txBox="1"/>
      </xdr:nvSpPr>
      <xdr:spPr>
        <a:xfrm>
          <a:off x="13436111" y="1003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89,854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23686</xdr:rowOff>
    </xdr:from>
    <xdr:to>
      <xdr:col>18</xdr:col>
      <xdr:colOff>492125</xdr:colOff>
      <xdr:row>58</xdr:row>
      <xdr:rowOff>125286</xdr:rowOff>
    </xdr:to>
    <xdr:sp macro="" textlink="">
      <xdr:nvSpPr>
        <xdr:cNvPr id="596" name="円/楕円 595"/>
        <xdr:cNvSpPr/>
      </xdr:nvSpPr>
      <xdr:spPr>
        <a:xfrm>
          <a:off x="12763500" y="99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116413</xdr:rowOff>
    </xdr:from>
    <xdr:ext cx="534377" cy="259045"/>
    <xdr:sp macro="" textlink="">
      <xdr:nvSpPr>
        <xdr:cNvPr id="597" name="テキスト ボックス 596"/>
        <xdr:cNvSpPr txBox="1"/>
      </xdr:nvSpPr>
      <xdr:spPr>
        <a:xfrm>
          <a:off x="12547111" y="1006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141049</xdr:rowOff>
    </xdr:from>
    <xdr:to>
      <xdr:col>23</xdr:col>
      <xdr:colOff>517525</xdr:colOff>
      <xdr:row>79</xdr:row>
      <xdr:rowOff>14249</xdr:rowOff>
    </xdr:to>
    <xdr:cxnSp macro="">
      <xdr:nvCxnSpPr>
        <xdr:cNvPr id="626" name="直線コネクタ 625"/>
        <xdr:cNvCxnSpPr/>
      </xdr:nvCxnSpPr>
      <xdr:spPr>
        <a:xfrm>
          <a:off x="15481300" y="13342699"/>
          <a:ext cx="838200" cy="2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141049</xdr:rowOff>
    </xdr:from>
    <xdr:to>
      <xdr:col>22</xdr:col>
      <xdr:colOff>365125</xdr:colOff>
      <xdr:row>77</xdr:row>
      <xdr:rowOff>154132</xdr:rowOff>
    </xdr:to>
    <xdr:cxnSp macro="">
      <xdr:nvCxnSpPr>
        <xdr:cNvPr id="629" name="直線コネクタ 628"/>
        <xdr:cNvCxnSpPr/>
      </xdr:nvCxnSpPr>
      <xdr:spPr>
        <a:xfrm flipV="1">
          <a:off x="14592300" y="13342699"/>
          <a:ext cx="889000" cy="1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30999</xdr:rowOff>
    </xdr:from>
    <xdr:ext cx="534377" cy="259045"/>
    <xdr:sp macro="" textlink="">
      <xdr:nvSpPr>
        <xdr:cNvPr id="631" name="テキスト ボックス 630"/>
        <xdr:cNvSpPr txBox="1"/>
      </xdr:nvSpPr>
      <xdr:spPr>
        <a:xfrm>
          <a:off x="15214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154132</xdr:rowOff>
    </xdr:from>
    <xdr:to>
      <xdr:col>21</xdr:col>
      <xdr:colOff>161925</xdr:colOff>
      <xdr:row>78</xdr:row>
      <xdr:rowOff>65043</xdr:rowOff>
    </xdr:to>
    <xdr:cxnSp macro="">
      <xdr:nvCxnSpPr>
        <xdr:cNvPr id="632" name="直線コネクタ 631"/>
        <xdr:cNvCxnSpPr/>
      </xdr:nvCxnSpPr>
      <xdr:spPr>
        <a:xfrm flipV="1">
          <a:off x="13703300" y="13355782"/>
          <a:ext cx="889000" cy="8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17237</xdr:rowOff>
    </xdr:from>
    <xdr:ext cx="534377" cy="259045"/>
    <xdr:sp macro="" textlink="">
      <xdr:nvSpPr>
        <xdr:cNvPr id="634" name="テキスト ボックス 633"/>
        <xdr:cNvSpPr txBox="1"/>
      </xdr:nvSpPr>
      <xdr:spPr>
        <a:xfrm>
          <a:off x="14325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38796</xdr:rowOff>
    </xdr:from>
    <xdr:to>
      <xdr:col>19</xdr:col>
      <xdr:colOff>644525</xdr:colOff>
      <xdr:row>78</xdr:row>
      <xdr:rowOff>65043</xdr:rowOff>
    </xdr:to>
    <xdr:cxnSp macro="">
      <xdr:nvCxnSpPr>
        <xdr:cNvPr id="635" name="直線コネクタ 634"/>
        <xdr:cNvCxnSpPr/>
      </xdr:nvCxnSpPr>
      <xdr:spPr>
        <a:xfrm>
          <a:off x="12814300" y="13411896"/>
          <a:ext cx="889000" cy="2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167446</xdr:rowOff>
    </xdr:from>
    <xdr:ext cx="534377" cy="259045"/>
    <xdr:sp macro="" textlink="">
      <xdr:nvSpPr>
        <xdr:cNvPr id="637" name="テキスト ボックス 636"/>
        <xdr:cNvSpPr txBox="1"/>
      </xdr:nvSpPr>
      <xdr:spPr>
        <a:xfrm>
          <a:off x="13436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3528</xdr:rowOff>
    </xdr:from>
    <xdr:ext cx="534377" cy="259045"/>
    <xdr:sp macro="" textlink="">
      <xdr:nvSpPr>
        <xdr:cNvPr id="639" name="テキスト ボックス 638"/>
        <xdr:cNvSpPr txBox="1"/>
      </xdr:nvSpPr>
      <xdr:spPr>
        <a:xfrm>
          <a:off x="12547111" y="135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134899</xdr:rowOff>
    </xdr:from>
    <xdr:to>
      <xdr:col>23</xdr:col>
      <xdr:colOff>568325</xdr:colOff>
      <xdr:row>79</xdr:row>
      <xdr:rowOff>65049</xdr:rowOff>
    </xdr:to>
    <xdr:sp macro="" textlink="">
      <xdr:nvSpPr>
        <xdr:cNvPr id="645" name="円/楕円 644"/>
        <xdr:cNvSpPr/>
      </xdr:nvSpPr>
      <xdr:spPr>
        <a:xfrm>
          <a:off x="16268700" y="135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72631</xdr:rowOff>
    </xdr:from>
    <xdr:ext cx="469744" cy="259045"/>
    <xdr:sp macro="" textlink="">
      <xdr:nvSpPr>
        <xdr:cNvPr id="646" name="災害復旧費該当値テキスト"/>
        <xdr:cNvSpPr txBox="1"/>
      </xdr:nvSpPr>
      <xdr:spPr>
        <a:xfrm>
          <a:off x="16370300" y="1344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90249</xdr:rowOff>
    </xdr:from>
    <xdr:to>
      <xdr:col>22</xdr:col>
      <xdr:colOff>415925</xdr:colOff>
      <xdr:row>78</xdr:row>
      <xdr:rowOff>20399</xdr:rowOff>
    </xdr:to>
    <xdr:sp macro="" textlink="">
      <xdr:nvSpPr>
        <xdr:cNvPr id="647" name="円/楕円 646"/>
        <xdr:cNvSpPr/>
      </xdr:nvSpPr>
      <xdr:spPr>
        <a:xfrm>
          <a:off x="15430500" y="132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36926</xdr:rowOff>
    </xdr:from>
    <xdr:ext cx="534377" cy="259045"/>
    <xdr:sp macro="" textlink="">
      <xdr:nvSpPr>
        <xdr:cNvPr id="648" name="テキスト ボックス 647"/>
        <xdr:cNvSpPr txBox="1"/>
      </xdr:nvSpPr>
      <xdr:spPr>
        <a:xfrm>
          <a:off x="15214111" y="1306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64,646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103332</xdr:rowOff>
    </xdr:from>
    <xdr:to>
      <xdr:col>21</xdr:col>
      <xdr:colOff>212725</xdr:colOff>
      <xdr:row>78</xdr:row>
      <xdr:rowOff>33482</xdr:rowOff>
    </xdr:to>
    <xdr:sp macro="" textlink="">
      <xdr:nvSpPr>
        <xdr:cNvPr id="649" name="円/楕円 648"/>
        <xdr:cNvSpPr/>
      </xdr:nvSpPr>
      <xdr:spPr>
        <a:xfrm>
          <a:off x="14541500" y="133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50009</xdr:rowOff>
    </xdr:from>
    <xdr:ext cx="534377" cy="259045"/>
    <xdr:sp macro="" textlink="">
      <xdr:nvSpPr>
        <xdr:cNvPr id="650" name="テキスト ボックス 649"/>
        <xdr:cNvSpPr txBox="1"/>
      </xdr:nvSpPr>
      <xdr:spPr>
        <a:xfrm>
          <a:off x="14325111" y="130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14243</xdr:rowOff>
    </xdr:from>
    <xdr:to>
      <xdr:col>20</xdr:col>
      <xdr:colOff>9525</xdr:colOff>
      <xdr:row>78</xdr:row>
      <xdr:rowOff>115843</xdr:rowOff>
    </xdr:to>
    <xdr:sp macro="" textlink="">
      <xdr:nvSpPr>
        <xdr:cNvPr id="651" name="円/楕円 650"/>
        <xdr:cNvSpPr/>
      </xdr:nvSpPr>
      <xdr:spPr>
        <a:xfrm>
          <a:off x="13652500" y="1338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132370</xdr:rowOff>
    </xdr:from>
    <xdr:ext cx="534377" cy="259045"/>
    <xdr:sp macro="" textlink="">
      <xdr:nvSpPr>
        <xdr:cNvPr id="652" name="テキスト ボックス 651"/>
        <xdr:cNvSpPr txBox="1"/>
      </xdr:nvSpPr>
      <xdr:spPr>
        <a:xfrm>
          <a:off x="13436111" y="131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159446</xdr:rowOff>
    </xdr:from>
    <xdr:to>
      <xdr:col>18</xdr:col>
      <xdr:colOff>492125</xdr:colOff>
      <xdr:row>78</xdr:row>
      <xdr:rowOff>89596</xdr:rowOff>
    </xdr:to>
    <xdr:sp macro="" textlink="">
      <xdr:nvSpPr>
        <xdr:cNvPr id="653" name="円/楕円 652"/>
        <xdr:cNvSpPr/>
      </xdr:nvSpPr>
      <xdr:spPr>
        <a:xfrm>
          <a:off x="12763500" y="1336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106123</xdr:rowOff>
    </xdr:from>
    <xdr:ext cx="534377" cy="259045"/>
    <xdr:sp macro="" textlink="">
      <xdr:nvSpPr>
        <xdr:cNvPr id="654" name="テキスト ボックス 653"/>
        <xdr:cNvSpPr txBox="1"/>
      </xdr:nvSpPr>
      <xdr:spPr>
        <a:xfrm>
          <a:off x="12547111" y="1313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113161</xdr:rowOff>
    </xdr:from>
    <xdr:to>
      <xdr:col>23</xdr:col>
      <xdr:colOff>517525</xdr:colOff>
      <xdr:row>98</xdr:row>
      <xdr:rowOff>116432</xdr:rowOff>
    </xdr:to>
    <xdr:cxnSp macro="">
      <xdr:nvCxnSpPr>
        <xdr:cNvPr id="683" name="直線コネクタ 682"/>
        <xdr:cNvCxnSpPr/>
      </xdr:nvCxnSpPr>
      <xdr:spPr>
        <a:xfrm flipV="1">
          <a:off x="15481300" y="16915261"/>
          <a:ext cx="8382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112925</xdr:rowOff>
    </xdr:from>
    <xdr:to>
      <xdr:col>22</xdr:col>
      <xdr:colOff>365125</xdr:colOff>
      <xdr:row>98</xdr:row>
      <xdr:rowOff>116432</xdr:rowOff>
    </xdr:to>
    <xdr:cxnSp macro="">
      <xdr:nvCxnSpPr>
        <xdr:cNvPr id="686" name="直線コネクタ 685"/>
        <xdr:cNvCxnSpPr/>
      </xdr:nvCxnSpPr>
      <xdr:spPr>
        <a:xfrm>
          <a:off x="14592300" y="16915025"/>
          <a:ext cx="889000" cy="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112925</xdr:rowOff>
    </xdr:from>
    <xdr:to>
      <xdr:col>21</xdr:col>
      <xdr:colOff>161925</xdr:colOff>
      <xdr:row>98</xdr:row>
      <xdr:rowOff>114860</xdr:rowOff>
    </xdr:to>
    <xdr:cxnSp macro="">
      <xdr:nvCxnSpPr>
        <xdr:cNvPr id="689" name="直線コネクタ 688"/>
        <xdr:cNvCxnSpPr/>
      </xdr:nvCxnSpPr>
      <xdr:spPr>
        <a:xfrm flipV="1">
          <a:off x="13703300" y="16915025"/>
          <a:ext cx="889000" cy="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114860</xdr:rowOff>
    </xdr:from>
    <xdr:to>
      <xdr:col>19</xdr:col>
      <xdr:colOff>644525</xdr:colOff>
      <xdr:row>98</xdr:row>
      <xdr:rowOff>118870</xdr:rowOff>
    </xdr:to>
    <xdr:cxnSp macro="">
      <xdr:nvCxnSpPr>
        <xdr:cNvPr id="692" name="直線コネクタ 691"/>
        <xdr:cNvCxnSpPr/>
      </xdr:nvCxnSpPr>
      <xdr:spPr>
        <a:xfrm flipV="1">
          <a:off x="12814300" y="16916960"/>
          <a:ext cx="889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93115</xdr:rowOff>
    </xdr:from>
    <xdr:ext cx="599010" cy="259045"/>
    <xdr:sp macro="" textlink="">
      <xdr:nvSpPr>
        <xdr:cNvPr id="696" name="テキスト ボックス 695"/>
        <xdr:cNvSpPr txBox="1"/>
      </xdr:nvSpPr>
      <xdr:spPr>
        <a:xfrm>
          <a:off x="12514794" y="165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62361</xdr:rowOff>
    </xdr:from>
    <xdr:to>
      <xdr:col>23</xdr:col>
      <xdr:colOff>568325</xdr:colOff>
      <xdr:row>98</xdr:row>
      <xdr:rowOff>163961</xdr:rowOff>
    </xdr:to>
    <xdr:sp macro="" textlink="">
      <xdr:nvSpPr>
        <xdr:cNvPr id="702" name="円/楕円 701"/>
        <xdr:cNvSpPr/>
      </xdr:nvSpPr>
      <xdr:spPr>
        <a:xfrm>
          <a:off x="16268700" y="1686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148738</xdr:rowOff>
    </xdr:from>
    <xdr:ext cx="534377" cy="259045"/>
    <xdr:sp macro="" textlink="">
      <xdr:nvSpPr>
        <xdr:cNvPr id="703" name="公債費該当値テキスト"/>
        <xdr:cNvSpPr txBox="1"/>
      </xdr:nvSpPr>
      <xdr:spPr>
        <a:xfrm>
          <a:off x="16370300" y="167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80,897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65632</xdr:rowOff>
    </xdr:from>
    <xdr:to>
      <xdr:col>22</xdr:col>
      <xdr:colOff>415925</xdr:colOff>
      <xdr:row>98</xdr:row>
      <xdr:rowOff>167232</xdr:rowOff>
    </xdr:to>
    <xdr:sp macro="" textlink="">
      <xdr:nvSpPr>
        <xdr:cNvPr id="704" name="円/楕円 703"/>
        <xdr:cNvSpPr/>
      </xdr:nvSpPr>
      <xdr:spPr>
        <a:xfrm>
          <a:off x="15430500" y="168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158359</xdr:rowOff>
    </xdr:from>
    <xdr:ext cx="534377" cy="259045"/>
    <xdr:sp macro="" textlink="">
      <xdr:nvSpPr>
        <xdr:cNvPr id="705" name="テキスト ボックス 704"/>
        <xdr:cNvSpPr txBox="1"/>
      </xdr:nvSpPr>
      <xdr:spPr>
        <a:xfrm>
          <a:off x="15214111" y="16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78,321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62125</xdr:rowOff>
    </xdr:from>
    <xdr:to>
      <xdr:col>21</xdr:col>
      <xdr:colOff>212725</xdr:colOff>
      <xdr:row>98</xdr:row>
      <xdr:rowOff>163725</xdr:rowOff>
    </xdr:to>
    <xdr:sp macro="" textlink="">
      <xdr:nvSpPr>
        <xdr:cNvPr id="706" name="円/楕円 705"/>
        <xdr:cNvSpPr/>
      </xdr:nvSpPr>
      <xdr:spPr>
        <a:xfrm>
          <a:off x="14541500" y="16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154852</xdr:rowOff>
    </xdr:from>
    <xdr:ext cx="534377" cy="259045"/>
    <xdr:sp macro="" textlink="">
      <xdr:nvSpPr>
        <xdr:cNvPr id="707" name="テキスト ボックス 706"/>
        <xdr:cNvSpPr txBox="1"/>
      </xdr:nvSpPr>
      <xdr:spPr>
        <a:xfrm>
          <a:off x="14325111" y="1695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81,083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64060</xdr:rowOff>
    </xdr:from>
    <xdr:to>
      <xdr:col>20</xdr:col>
      <xdr:colOff>9525</xdr:colOff>
      <xdr:row>98</xdr:row>
      <xdr:rowOff>165660</xdr:rowOff>
    </xdr:to>
    <xdr:sp macro="" textlink="">
      <xdr:nvSpPr>
        <xdr:cNvPr id="708" name="円/楕円 707"/>
        <xdr:cNvSpPr/>
      </xdr:nvSpPr>
      <xdr:spPr>
        <a:xfrm>
          <a:off x="13652500" y="168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156787</xdr:rowOff>
    </xdr:from>
    <xdr:ext cx="534377" cy="259045"/>
    <xdr:sp macro="" textlink="">
      <xdr:nvSpPr>
        <xdr:cNvPr id="709" name="テキスト ボックス 708"/>
        <xdr:cNvSpPr txBox="1"/>
      </xdr:nvSpPr>
      <xdr:spPr>
        <a:xfrm>
          <a:off x="13436111" y="1695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68070</xdr:rowOff>
    </xdr:from>
    <xdr:to>
      <xdr:col>18</xdr:col>
      <xdr:colOff>492125</xdr:colOff>
      <xdr:row>98</xdr:row>
      <xdr:rowOff>169670</xdr:rowOff>
    </xdr:to>
    <xdr:sp macro="" textlink="">
      <xdr:nvSpPr>
        <xdr:cNvPr id="710" name="円/楕円 709"/>
        <xdr:cNvSpPr/>
      </xdr:nvSpPr>
      <xdr:spPr>
        <a:xfrm>
          <a:off x="12763500" y="168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160797</xdr:rowOff>
    </xdr:from>
    <xdr:ext cx="534377" cy="259045"/>
    <xdr:sp macro="" textlink="">
      <xdr:nvSpPr>
        <xdr:cNvPr id="711" name="テキスト ボックス 710"/>
        <xdr:cNvSpPr txBox="1"/>
      </xdr:nvSpPr>
      <xdr:spPr>
        <a:xfrm>
          <a:off x="12547111" y="1696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衛生費及び教育費以外については、同水準で推移している。衛生費については、ゴミ焼却施設建設に伴う、一部事務組合への負担金の増額により、住民一人当たり１７４，７３３円と対前年度３５，１５０円と増額になっている。また、教育費については、小学校・中学校建設事業の完了に伴い、住民一人当たり５２０，５３９円と大きく減となっている。今後、事業費の抑制や他の経費の見直しを図り、類似団体平均と同水準か下回る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実質収支額について、対前年度２．８９ポイントと減となっている。</a:t>
          </a:r>
        </a:p>
        <a:p>
          <a:r>
            <a:rPr kumimoji="1" lang="ja-JP" altLang="en-US" sz="1400">
              <a:latin typeface="ＭＳ ゴシック" pitchFamily="49" charset="-128"/>
              <a:ea typeface="ＭＳ ゴシック" pitchFamily="49" charset="-128"/>
            </a:rPr>
            <a:t>実質収支比率は３％～５％が望ましいとされていることから、計画的に事業を遂行し、健全な財政運営に努める。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各会計ともに黒字となっているが、実質収支比率は３％～５％が望ましいとされているので、適正な実質収支比率になるよう健全な財政運営に努める。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0.8" zeroHeight="1" x14ac:dyDescent="0.2"/>
  <cols>
    <col min="1" max="11" width="2.109375" style="141" customWidth="1"/>
    <col min="12" max="12" width="2.21875" style="141" customWidth="1"/>
    <col min="13" max="17" width="2.33203125" style="141" customWidth="1"/>
    <col min="18" max="119" width="2.109375" style="141" customWidth="1"/>
    <col min="120" max="16384" width="0" style="141" hidden="1"/>
  </cols>
  <sheetData>
    <row r="1" spans="1:119" ht="33" customHeight="1" x14ac:dyDescent="0.2">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 thickBot="1" x14ac:dyDescent="0.25">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5">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2">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4074248</v>
      </c>
      <c r="BO4" s="381"/>
      <c r="BP4" s="381"/>
      <c r="BQ4" s="381"/>
      <c r="BR4" s="381"/>
      <c r="BS4" s="381"/>
      <c r="BT4" s="381"/>
      <c r="BU4" s="382"/>
      <c r="BV4" s="380">
        <v>5569020</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18.3</v>
      </c>
      <c r="CU4" s="387"/>
      <c r="CV4" s="387"/>
      <c r="CW4" s="387"/>
      <c r="CX4" s="387"/>
      <c r="CY4" s="387"/>
      <c r="CZ4" s="387"/>
      <c r="DA4" s="388"/>
      <c r="DB4" s="386">
        <v>21.2</v>
      </c>
      <c r="DC4" s="387"/>
      <c r="DD4" s="387"/>
      <c r="DE4" s="387"/>
      <c r="DF4" s="387"/>
      <c r="DG4" s="387"/>
      <c r="DH4" s="387"/>
      <c r="DI4" s="388"/>
      <c r="DJ4" s="139"/>
      <c r="DK4" s="139"/>
      <c r="DL4" s="139"/>
      <c r="DM4" s="139"/>
      <c r="DN4" s="139"/>
      <c r="DO4" s="139"/>
    </row>
    <row r="5" spans="1:119" ht="18.75" customHeight="1" x14ac:dyDescent="0.2">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3667111</v>
      </c>
      <c r="BO5" s="418"/>
      <c r="BP5" s="418"/>
      <c r="BQ5" s="418"/>
      <c r="BR5" s="418"/>
      <c r="BS5" s="418"/>
      <c r="BT5" s="418"/>
      <c r="BU5" s="419"/>
      <c r="BV5" s="417">
        <v>5153332</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87.2</v>
      </c>
      <c r="CU5" s="415"/>
      <c r="CV5" s="415"/>
      <c r="CW5" s="415"/>
      <c r="CX5" s="415"/>
      <c r="CY5" s="415"/>
      <c r="CZ5" s="415"/>
      <c r="DA5" s="416"/>
      <c r="DB5" s="414">
        <v>86.9</v>
      </c>
      <c r="DC5" s="415"/>
      <c r="DD5" s="415"/>
      <c r="DE5" s="415"/>
      <c r="DF5" s="415"/>
      <c r="DG5" s="415"/>
      <c r="DH5" s="415"/>
      <c r="DI5" s="416"/>
      <c r="DJ5" s="139"/>
      <c r="DK5" s="139"/>
      <c r="DL5" s="139"/>
      <c r="DM5" s="139"/>
      <c r="DN5" s="139"/>
      <c r="DO5" s="139"/>
    </row>
    <row r="6" spans="1:119" ht="18.75" customHeight="1" x14ac:dyDescent="0.2">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407137</v>
      </c>
      <c r="BO6" s="418"/>
      <c r="BP6" s="418"/>
      <c r="BQ6" s="418"/>
      <c r="BR6" s="418"/>
      <c r="BS6" s="418"/>
      <c r="BT6" s="418"/>
      <c r="BU6" s="419"/>
      <c r="BV6" s="417">
        <v>415688</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90.5</v>
      </c>
      <c r="CU6" s="455"/>
      <c r="CV6" s="455"/>
      <c r="CW6" s="455"/>
      <c r="CX6" s="455"/>
      <c r="CY6" s="455"/>
      <c r="CZ6" s="455"/>
      <c r="DA6" s="456"/>
      <c r="DB6" s="454">
        <v>90.5</v>
      </c>
      <c r="DC6" s="455"/>
      <c r="DD6" s="455"/>
      <c r="DE6" s="455"/>
      <c r="DF6" s="455"/>
      <c r="DG6" s="455"/>
      <c r="DH6" s="455"/>
      <c r="DI6" s="456"/>
      <c r="DJ6" s="139"/>
      <c r="DK6" s="139"/>
      <c r="DL6" s="139"/>
      <c r="DM6" s="139"/>
      <c r="DN6" s="139"/>
      <c r="DO6" s="139"/>
    </row>
    <row r="7" spans="1:119" ht="18.75" customHeight="1" x14ac:dyDescent="0.2">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67771</v>
      </c>
      <c r="BO7" s="418"/>
      <c r="BP7" s="418"/>
      <c r="BQ7" s="418"/>
      <c r="BR7" s="418"/>
      <c r="BS7" s="418"/>
      <c r="BT7" s="418"/>
      <c r="BU7" s="419"/>
      <c r="BV7" s="417">
        <v>18264</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1854332</v>
      </c>
      <c r="CU7" s="418"/>
      <c r="CV7" s="418"/>
      <c r="CW7" s="418"/>
      <c r="CX7" s="418"/>
      <c r="CY7" s="418"/>
      <c r="CZ7" s="418"/>
      <c r="DA7" s="419"/>
      <c r="DB7" s="417">
        <v>1875595</v>
      </c>
      <c r="DC7" s="418"/>
      <c r="DD7" s="418"/>
      <c r="DE7" s="418"/>
      <c r="DF7" s="418"/>
      <c r="DG7" s="418"/>
      <c r="DH7" s="418"/>
      <c r="DI7" s="419"/>
      <c r="DJ7" s="139"/>
      <c r="DK7" s="139"/>
      <c r="DL7" s="139"/>
      <c r="DM7" s="139"/>
      <c r="DN7" s="139"/>
      <c r="DO7" s="139"/>
    </row>
    <row r="8" spans="1:119" ht="18.75" customHeight="1" thickBot="1" x14ac:dyDescent="0.25">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339366</v>
      </c>
      <c r="BO8" s="418"/>
      <c r="BP8" s="418"/>
      <c r="BQ8" s="418"/>
      <c r="BR8" s="418"/>
      <c r="BS8" s="418"/>
      <c r="BT8" s="418"/>
      <c r="BU8" s="419"/>
      <c r="BV8" s="417">
        <v>397424</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0.37</v>
      </c>
      <c r="CU8" s="458"/>
      <c r="CV8" s="458"/>
      <c r="CW8" s="458"/>
      <c r="CX8" s="458"/>
      <c r="CY8" s="458"/>
      <c r="CZ8" s="458"/>
      <c r="DA8" s="459"/>
      <c r="DB8" s="457">
        <v>0.36</v>
      </c>
      <c r="DC8" s="458"/>
      <c r="DD8" s="458"/>
      <c r="DE8" s="458"/>
      <c r="DF8" s="458"/>
      <c r="DG8" s="458"/>
      <c r="DH8" s="458"/>
      <c r="DI8" s="459"/>
      <c r="DJ8" s="139"/>
      <c r="DK8" s="139"/>
      <c r="DL8" s="139"/>
      <c r="DM8" s="139"/>
      <c r="DN8" s="139"/>
      <c r="DO8" s="139"/>
    </row>
    <row r="9" spans="1:119" ht="18.75" customHeight="1" thickBot="1" x14ac:dyDescent="0.25">
      <c r="A9" s="140"/>
      <c r="B9" s="411" t="s">
        <v>97</v>
      </c>
      <c r="C9" s="412"/>
      <c r="D9" s="412"/>
      <c r="E9" s="412"/>
      <c r="F9" s="412"/>
      <c r="G9" s="412"/>
      <c r="H9" s="412"/>
      <c r="I9" s="412"/>
      <c r="J9" s="412"/>
      <c r="K9" s="460"/>
      <c r="L9" s="461" t="s">
        <v>98</v>
      </c>
      <c r="M9" s="462"/>
      <c r="N9" s="462"/>
      <c r="O9" s="462"/>
      <c r="P9" s="462"/>
      <c r="Q9" s="463"/>
      <c r="R9" s="464">
        <v>3060</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-58058</v>
      </c>
      <c r="BO9" s="418"/>
      <c r="BP9" s="418"/>
      <c r="BQ9" s="418"/>
      <c r="BR9" s="418"/>
      <c r="BS9" s="418"/>
      <c r="BT9" s="418"/>
      <c r="BU9" s="419"/>
      <c r="BV9" s="417">
        <v>259285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8.9</v>
      </c>
      <c r="CU9" s="415"/>
      <c r="CV9" s="415"/>
      <c r="CW9" s="415"/>
      <c r="CX9" s="415"/>
      <c r="CY9" s="415"/>
      <c r="CZ9" s="415"/>
      <c r="DA9" s="416"/>
      <c r="DB9" s="414">
        <v>8.6</v>
      </c>
      <c r="DC9" s="415"/>
      <c r="DD9" s="415"/>
      <c r="DE9" s="415"/>
      <c r="DF9" s="415"/>
      <c r="DG9" s="415"/>
      <c r="DH9" s="415"/>
      <c r="DI9" s="416"/>
      <c r="DJ9" s="139"/>
      <c r="DK9" s="139"/>
      <c r="DL9" s="139"/>
      <c r="DM9" s="139"/>
      <c r="DN9" s="139"/>
      <c r="DO9" s="139"/>
    </row>
    <row r="10" spans="1:119" ht="18.75" customHeight="1" thickBot="1" x14ac:dyDescent="0.25">
      <c r="A10" s="140"/>
      <c r="B10" s="411"/>
      <c r="C10" s="412"/>
      <c r="D10" s="412"/>
      <c r="E10" s="412"/>
      <c r="F10" s="412"/>
      <c r="G10" s="412"/>
      <c r="H10" s="412"/>
      <c r="I10" s="412"/>
      <c r="J10" s="412"/>
      <c r="K10" s="460"/>
      <c r="L10" s="467" t="s">
        <v>103</v>
      </c>
      <c r="M10" s="447"/>
      <c r="N10" s="447"/>
      <c r="O10" s="447"/>
      <c r="P10" s="447"/>
      <c r="Q10" s="448"/>
      <c r="R10" s="468">
        <v>3221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199665</v>
      </c>
      <c r="BO10" s="418"/>
      <c r="BP10" s="418"/>
      <c r="BQ10" s="418"/>
      <c r="BR10" s="418"/>
      <c r="BS10" s="418"/>
      <c r="BT10" s="418"/>
      <c r="BU10" s="419"/>
      <c r="BV10" s="417">
        <v>69070</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5">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v>2114</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2">
      <c r="A12" s="140"/>
      <c r="B12" s="477" t="s">
        <v>114</v>
      </c>
      <c r="C12" s="478"/>
      <c r="D12" s="478"/>
      <c r="E12" s="478"/>
      <c r="F12" s="478"/>
      <c r="G12" s="478"/>
      <c r="H12" s="478"/>
      <c r="I12" s="478"/>
      <c r="J12" s="478"/>
      <c r="K12" s="479"/>
      <c r="L12" s="486" t="s">
        <v>115</v>
      </c>
      <c r="M12" s="487"/>
      <c r="N12" s="487"/>
      <c r="O12" s="487"/>
      <c r="P12" s="487"/>
      <c r="Q12" s="488"/>
      <c r="R12" s="489">
        <v>3161</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v>63287</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2">
      <c r="A13" s="140"/>
      <c r="B13" s="480"/>
      <c r="C13" s="481"/>
      <c r="D13" s="481"/>
      <c r="E13" s="481"/>
      <c r="F13" s="481"/>
      <c r="G13" s="481"/>
      <c r="H13" s="481"/>
      <c r="I13" s="481"/>
      <c r="J13" s="481"/>
      <c r="K13" s="482"/>
      <c r="L13" s="150"/>
      <c r="M13" s="505" t="s">
        <v>123</v>
      </c>
      <c r="N13" s="506"/>
      <c r="O13" s="506"/>
      <c r="P13" s="506"/>
      <c r="Q13" s="507"/>
      <c r="R13" s="498">
        <v>3149</v>
      </c>
      <c r="S13" s="499"/>
      <c r="T13" s="499"/>
      <c r="U13" s="499"/>
      <c r="V13" s="500"/>
      <c r="W13" s="433" t="s">
        <v>124</v>
      </c>
      <c r="X13" s="434"/>
      <c r="Y13" s="434"/>
      <c r="Z13" s="434"/>
      <c r="AA13" s="434"/>
      <c r="AB13" s="424"/>
      <c r="AC13" s="468">
        <v>373</v>
      </c>
      <c r="AD13" s="469"/>
      <c r="AE13" s="469"/>
      <c r="AF13" s="469"/>
      <c r="AG13" s="508"/>
      <c r="AH13" s="468">
        <v>289</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143721</v>
      </c>
      <c r="BO13" s="418"/>
      <c r="BP13" s="418"/>
      <c r="BQ13" s="418"/>
      <c r="BR13" s="418"/>
      <c r="BS13" s="418"/>
      <c r="BT13" s="418"/>
      <c r="BU13" s="419"/>
      <c r="BV13" s="417">
        <v>265068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5.0999999999999996</v>
      </c>
      <c r="CU13" s="415"/>
      <c r="CV13" s="415"/>
      <c r="CW13" s="415"/>
      <c r="CX13" s="415"/>
      <c r="CY13" s="415"/>
      <c r="CZ13" s="415"/>
      <c r="DA13" s="416"/>
      <c r="DB13" s="414">
        <v>5.5</v>
      </c>
      <c r="DC13" s="415"/>
      <c r="DD13" s="415"/>
      <c r="DE13" s="415"/>
      <c r="DF13" s="415"/>
      <c r="DG13" s="415"/>
      <c r="DH13" s="415"/>
      <c r="DI13" s="416"/>
      <c r="DJ13" s="139"/>
      <c r="DK13" s="139"/>
      <c r="DL13" s="139"/>
      <c r="DM13" s="139"/>
      <c r="DN13" s="139"/>
      <c r="DO13" s="139"/>
    </row>
    <row r="14" spans="1:119" ht="18.75" customHeight="1" thickBot="1" x14ac:dyDescent="0.25">
      <c r="A14" s="140"/>
      <c r="B14" s="480"/>
      <c r="C14" s="481"/>
      <c r="D14" s="481"/>
      <c r="E14" s="481"/>
      <c r="F14" s="481"/>
      <c r="G14" s="481"/>
      <c r="H14" s="481"/>
      <c r="I14" s="481"/>
      <c r="J14" s="481"/>
      <c r="K14" s="482"/>
      <c r="L14" s="495" t="s">
        <v>129</v>
      </c>
      <c r="M14" s="496"/>
      <c r="N14" s="496"/>
      <c r="O14" s="496"/>
      <c r="P14" s="496"/>
      <c r="Q14" s="497"/>
      <c r="R14" s="498">
        <v>3157</v>
      </c>
      <c r="S14" s="499"/>
      <c r="T14" s="499"/>
      <c r="U14" s="499"/>
      <c r="V14" s="500"/>
      <c r="W14" s="407"/>
      <c r="X14" s="408"/>
      <c r="Y14" s="408"/>
      <c r="Z14" s="408"/>
      <c r="AA14" s="408"/>
      <c r="AB14" s="397"/>
      <c r="AC14" s="501">
        <v>27</v>
      </c>
      <c r="AD14" s="502"/>
      <c r="AE14" s="502"/>
      <c r="AF14" s="502"/>
      <c r="AG14" s="503"/>
      <c r="AH14" s="501">
        <v>22.8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2">
      <c r="A15" s="140"/>
      <c r="B15" s="480"/>
      <c r="C15" s="481"/>
      <c r="D15" s="481"/>
      <c r="E15" s="481"/>
      <c r="F15" s="481"/>
      <c r="G15" s="481"/>
      <c r="H15" s="481"/>
      <c r="I15" s="481"/>
      <c r="J15" s="481"/>
      <c r="K15" s="482"/>
      <c r="L15" s="150"/>
      <c r="M15" s="505" t="s">
        <v>123</v>
      </c>
      <c r="N15" s="506"/>
      <c r="O15" s="506"/>
      <c r="P15" s="506"/>
      <c r="Q15" s="507"/>
      <c r="R15" s="498">
        <v>3143</v>
      </c>
      <c r="S15" s="499"/>
      <c r="T15" s="499"/>
      <c r="U15" s="499"/>
      <c r="V15" s="500"/>
      <c r="W15" s="433" t="s">
        <v>131</v>
      </c>
      <c r="X15" s="434"/>
      <c r="Y15" s="434"/>
      <c r="Z15" s="434"/>
      <c r="AA15" s="434"/>
      <c r="AB15" s="424"/>
      <c r="AC15" s="468">
        <v>236</v>
      </c>
      <c r="AD15" s="469"/>
      <c r="AE15" s="469"/>
      <c r="AF15" s="469"/>
      <c r="AG15" s="508"/>
      <c r="AH15" s="468">
        <v>254</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588653</v>
      </c>
      <c r="BO15" s="381"/>
      <c r="BP15" s="381"/>
      <c r="BQ15" s="381"/>
      <c r="BR15" s="381"/>
      <c r="BS15" s="381"/>
      <c r="BT15" s="381"/>
      <c r="BU15" s="382"/>
      <c r="BV15" s="380">
        <v>594224</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2">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17.100000000000001</v>
      </c>
      <c r="AD16" s="502"/>
      <c r="AE16" s="502"/>
      <c r="AF16" s="502"/>
      <c r="AG16" s="503"/>
      <c r="AH16" s="501">
        <v>20</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1612567</v>
      </c>
      <c r="BO16" s="418"/>
      <c r="BP16" s="418"/>
      <c r="BQ16" s="418"/>
      <c r="BR16" s="418"/>
      <c r="BS16" s="418"/>
      <c r="BT16" s="418"/>
      <c r="BU16" s="419"/>
      <c r="BV16" s="417">
        <v>1621212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5">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774</v>
      </c>
      <c r="AD17" s="469"/>
      <c r="AE17" s="469"/>
      <c r="AF17" s="469"/>
      <c r="AG17" s="508"/>
      <c r="AH17" s="468">
        <v>725</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763852</v>
      </c>
      <c r="BO17" s="418"/>
      <c r="BP17" s="418"/>
      <c r="BQ17" s="418"/>
      <c r="BR17" s="418"/>
      <c r="BS17" s="418"/>
      <c r="BT17" s="418"/>
      <c r="BU17" s="419"/>
      <c r="BV17" s="417">
        <v>771971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5">
      <c r="A18" s="140"/>
      <c r="B18" s="528" t="s">
        <v>141</v>
      </c>
      <c r="C18" s="460"/>
      <c r="D18" s="460"/>
      <c r="E18" s="529"/>
      <c r="F18" s="529"/>
      <c r="G18" s="529"/>
      <c r="H18" s="529"/>
      <c r="I18" s="529"/>
      <c r="J18" s="529"/>
      <c r="K18" s="529"/>
      <c r="L18" s="530">
        <v>63.55</v>
      </c>
      <c r="M18" s="530"/>
      <c r="N18" s="530"/>
      <c r="O18" s="530"/>
      <c r="P18" s="530"/>
      <c r="Q18" s="530"/>
      <c r="R18" s="531"/>
      <c r="S18" s="531"/>
      <c r="T18" s="531"/>
      <c r="U18" s="531"/>
      <c r="V18" s="532"/>
      <c r="W18" s="435"/>
      <c r="X18" s="436"/>
      <c r="Y18" s="436"/>
      <c r="Z18" s="436"/>
      <c r="AA18" s="436"/>
      <c r="AB18" s="427"/>
      <c r="AC18" s="533">
        <v>56</v>
      </c>
      <c r="AD18" s="534"/>
      <c r="AE18" s="534"/>
      <c r="AF18" s="534"/>
      <c r="AG18" s="535"/>
      <c r="AH18" s="533">
        <v>57.2</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1624702</v>
      </c>
      <c r="BO18" s="418"/>
      <c r="BP18" s="418"/>
      <c r="BQ18" s="418"/>
      <c r="BR18" s="418"/>
      <c r="BS18" s="418"/>
      <c r="BT18" s="418"/>
      <c r="BU18" s="419"/>
      <c r="BV18" s="417">
        <v>1643421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5">
      <c r="A19" s="140"/>
      <c r="B19" s="528" t="s">
        <v>143</v>
      </c>
      <c r="C19" s="460"/>
      <c r="D19" s="460"/>
      <c r="E19" s="529"/>
      <c r="F19" s="529"/>
      <c r="G19" s="529"/>
      <c r="H19" s="529"/>
      <c r="I19" s="529"/>
      <c r="J19" s="529"/>
      <c r="K19" s="529"/>
      <c r="L19" s="537">
        <v>48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2509560</v>
      </c>
      <c r="BO19" s="418"/>
      <c r="BP19" s="418"/>
      <c r="BQ19" s="418"/>
      <c r="BR19" s="418"/>
      <c r="BS19" s="418"/>
      <c r="BT19" s="418"/>
      <c r="BU19" s="419"/>
      <c r="BV19" s="417">
        <v>2439982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5">
      <c r="A20" s="140"/>
      <c r="B20" s="528" t="s">
        <v>145</v>
      </c>
      <c r="C20" s="460"/>
      <c r="D20" s="460"/>
      <c r="E20" s="529"/>
      <c r="F20" s="529"/>
      <c r="G20" s="529"/>
      <c r="H20" s="529"/>
      <c r="I20" s="529"/>
      <c r="J20" s="529"/>
      <c r="K20" s="529"/>
      <c r="L20" s="537">
        <v>1262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2">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5">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2">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4601209</v>
      </c>
      <c r="BO23" s="418"/>
      <c r="BP23" s="418"/>
      <c r="BQ23" s="418"/>
      <c r="BR23" s="418"/>
      <c r="BS23" s="418"/>
      <c r="BT23" s="418"/>
      <c r="BU23" s="419"/>
      <c r="BV23" s="417">
        <v>4334676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5">
      <c r="A24" s="140"/>
      <c r="B24" s="550"/>
      <c r="C24" s="551"/>
      <c r="D24" s="552"/>
      <c r="E24" s="467" t="s">
        <v>154</v>
      </c>
      <c r="F24" s="447"/>
      <c r="G24" s="447"/>
      <c r="H24" s="447"/>
      <c r="I24" s="447"/>
      <c r="J24" s="447"/>
      <c r="K24" s="448"/>
      <c r="L24" s="468">
        <v>1</v>
      </c>
      <c r="M24" s="469"/>
      <c r="N24" s="469"/>
      <c r="O24" s="469"/>
      <c r="P24" s="508"/>
      <c r="Q24" s="468">
        <v>7200</v>
      </c>
      <c r="R24" s="469"/>
      <c r="S24" s="469"/>
      <c r="T24" s="469"/>
      <c r="U24" s="469"/>
      <c r="V24" s="508"/>
      <c r="W24" s="563"/>
      <c r="X24" s="551"/>
      <c r="Y24" s="552"/>
      <c r="Z24" s="467" t="s">
        <v>155</v>
      </c>
      <c r="AA24" s="447"/>
      <c r="AB24" s="447"/>
      <c r="AC24" s="447"/>
      <c r="AD24" s="447"/>
      <c r="AE24" s="447"/>
      <c r="AF24" s="447"/>
      <c r="AG24" s="448"/>
      <c r="AH24" s="468">
        <v>71</v>
      </c>
      <c r="AI24" s="469"/>
      <c r="AJ24" s="469"/>
      <c r="AK24" s="469"/>
      <c r="AL24" s="508"/>
      <c r="AM24" s="468">
        <v>194043</v>
      </c>
      <c r="AN24" s="469"/>
      <c r="AO24" s="469"/>
      <c r="AP24" s="469"/>
      <c r="AQ24" s="469"/>
      <c r="AR24" s="508"/>
      <c r="AS24" s="468">
        <v>2733</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4160954</v>
      </c>
      <c r="BO24" s="418"/>
      <c r="BP24" s="418"/>
      <c r="BQ24" s="418"/>
      <c r="BR24" s="418"/>
      <c r="BS24" s="418"/>
      <c r="BT24" s="418"/>
      <c r="BU24" s="419"/>
      <c r="BV24" s="417">
        <v>3875481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2">
      <c r="A25" s="140"/>
      <c r="B25" s="550"/>
      <c r="C25" s="551"/>
      <c r="D25" s="552"/>
      <c r="E25" s="467" t="s">
        <v>157</v>
      </c>
      <c r="F25" s="447"/>
      <c r="G25" s="447"/>
      <c r="H25" s="447"/>
      <c r="I25" s="447"/>
      <c r="J25" s="447"/>
      <c r="K25" s="448"/>
      <c r="L25" s="468">
        <v>1</v>
      </c>
      <c r="M25" s="469"/>
      <c r="N25" s="469"/>
      <c r="O25" s="469"/>
      <c r="P25" s="508"/>
      <c r="Q25" s="468">
        <v>5840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t="s">
        <v>121</v>
      </c>
      <c r="BO25" s="381"/>
      <c r="BP25" s="381"/>
      <c r="BQ25" s="381"/>
      <c r="BR25" s="381"/>
      <c r="BS25" s="381"/>
      <c r="BT25" s="381"/>
      <c r="BU25" s="382"/>
      <c r="BV25" s="380">
        <v>1447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2">
      <c r="A26" s="140"/>
      <c r="B26" s="550"/>
      <c r="C26" s="551"/>
      <c r="D26" s="552"/>
      <c r="E26" s="467" t="s">
        <v>160</v>
      </c>
      <c r="F26" s="447"/>
      <c r="G26" s="447"/>
      <c r="H26" s="447"/>
      <c r="I26" s="447"/>
      <c r="J26" s="447"/>
      <c r="K26" s="448"/>
      <c r="L26" s="468">
        <v>1</v>
      </c>
      <c r="M26" s="469"/>
      <c r="N26" s="469"/>
      <c r="O26" s="469"/>
      <c r="P26" s="508"/>
      <c r="Q26" s="468">
        <v>5480</v>
      </c>
      <c r="R26" s="469"/>
      <c r="S26" s="469"/>
      <c r="T26" s="469"/>
      <c r="U26" s="469"/>
      <c r="V26" s="508"/>
      <c r="W26" s="563"/>
      <c r="X26" s="551"/>
      <c r="Y26" s="552"/>
      <c r="Z26" s="467" t="s">
        <v>161</v>
      </c>
      <c r="AA26" s="573"/>
      <c r="AB26" s="573"/>
      <c r="AC26" s="573"/>
      <c r="AD26" s="573"/>
      <c r="AE26" s="573"/>
      <c r="AF26" s="573"/>
      <c r="AG26" s="574"/>
      <c r="AH26" s="468">
        <v>4</v>
      </c>
      <c r="AI26" s="469"/>
      <c r="AJ26" s="469"/>
      <c r="AK26" s="469"/>
      <c r="AL26" s="508"/>
      <c r="AM26" s="468">
        <v>11620</v>
      </c>
      <c r="AN26" s="469"/>
      <c r="AO26" s="469"/>
      <c r="AP26" s="469"/>
      <c r="AQ26" s="469"/>
      <c r="AR26" s="508"/>
      <c r="AS26" s="468">
        <v>2905</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5">
      <c r="A27" s="140"/>
      <c r="B27" s="550"/>
      <c r="C27" s="551"/>
      <c r="D27" s="552"/>
      <c r="E27" s="467" t="s">
        <v>163</v>
      </c>
      <c r="F27" s="447"/>
      <c r="G27" s="447"/>
      <c r="H27" s="447"/>
      <c r="I27" s="447"/>
      <c r="J27" s="447"/>
      <c r="K27" s="448"/>
      <c r="L27" s="468">
        <v>1</v>
      </c>
      <c r="M27" s="469"/>
      <c r="N27" s="469"/>
      <c r="O27" s="469"/>
      <c r="P27" s="508"/>
      <c r="Q27" s="468">
        <v>2630</v>
      </c>
      <c r="R27" s="469"/>
      <c r="S27" s="469"/>
      <c r="T27" s="469"/>
      <c r="U27" s="469"/>
      <c r="V27" s="508"/>
      <c r="W27" s="563"/>
      <c r="X27" s="551"/>
      <c r="Y27" s="552"/>
      <c r="Z27" s="467" t="s">
        <v>164</v>
      </c>
      <c r="AA27" s="447"/>
      <c r="AB27" s="447"/>
      <c r="AC27" s="447"/>
      <c r="AD27" s="447"/>
      <c r="AE27" s="447"/>
      <c r="AF27" s="447"/>
      <c r="AG27" s="448"/>
      <c r="AH27" s="468">
        <v>3</v>
      </c>
      <c r="AI27" s="469"/>
      <c r="AJ27" s="469"/>
      <c r="AK27" s="469"/>
      <c r="AL27" s="508"/>
      <c r="AM27" s="468">
        <v>9943</v>
      </c>
      <c r="AN27" s="469"/>
      <c r="AO27" s="469"/>
      <c r="AP27" s="469"/>
      <c r="AQ27" s="469"/>
      <c r="AR27" s="508"/>
      <c r="AS27" s="468">
        <v>3314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8380</v>
      </c>
      <c r="BO27" s="587"/>
      <c r="BP27" s="587"/>
      <c r="BQ27" s="587"/>
      <c r="BR27" s="587"/>
      <c r="BS27" s="587"/>
      <c r="BT27" s="587"/>
      <c r="BU27" s="588"/>
      <c r="BV27" s="586">
        <v>8371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2">
      <c r="A28" s="140"/>
      <c r="B28" s="550"/>
      <c r="C28" s="551"/>
      <c r="D28" s="552"/>
      <c r="E28" s="467" t="s">
        <v>166</v>
      </c>
      <c r="F28" s="447"/>
      <c r="G28" s="447"/>
      <c r="H28" s="447"/>
      <c r="I28" s="447"/>
      <c r="J28" s="447"/>
      <c r="K28" s="448"/>
      <c r="L28" s="468">
        <v>1</v>
      </c>
      <c r="M28" s="469"/>
      <c r="N28" s="469"/>
      <c r="O28" s="469"/>
      <c r="P28" s="508"/>
      <c r="Q28" s="468">
        <v>2180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440248</v>
      </c>
      <c r="BO28" s="381"/>
      <c r="BP28" s="381"/>
      <c r="BQ28" s="381"/>
      <c r="BR28" s="381"/>
      <c r="BS28" s="381"/>
      <c r="BT28" s="381"/>
      <c r="BU28" s="382"/>
      <c r="BV28" s="380">
        <v>240583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2">
      <c r="A29" s="140"/>
      <c r="B29" s="550"/>
      <c r="C29" s="551"/>
      <c r="D29" s="552"/>
      <c r="E29" s="467" t="s">
        <v>170</v>
      </c>
      <c r="F29" s="447"/>
      <c r="G29" s="447"/>
      <c r="H29" s="447"/>
      <c r="I29" s="447"/>
      <c r="J29" s="447"/>
      <c r="K29" s="448"/>
      <c r="L29" s="468">
        <v>8</v>
      </c>
      <c r="M29" s="469"/>
      <c r="N29" s="469"/>
      <c r="O29" s="469"/>
      <c r="P29" s="508"/>
      <c r="Q29" s="468">
        <v>2030</v>
      </c>
      <c r="R29" s="469"/>
      <c r="S29" s="469"/>
      <c r="T29" s="469"/>
      <c r="U29" s="469"/>
      <c r="V29" s="508"/>
      <c r="W29" s="564"/>
      <c r="X29" s="565"/>
      <c r="Y29" s="566"/>
      <c r="Z29" s="467" t="s">
        <v>171</v>
      </c>
      <c r="AA29" s="447"/>
      <c r="AB29" s="447"/>
      <c r="AC29" s="447"/>
      <c r="AD29" s="447"/>
      <c r="AE29" s="447"/>
      <c r="AF29" s="447"/>
      <c r="AG29" s="448"/>
      <c r="AH29" s="468">
        <v>74</v>
      </c>
      <c r="AI29" s="469"/>
      <c r="AJ29" s="469"/>
      <c r="AK29" s="469"/>
      <c r="AL29" s="508"/>
      <c r="AM29" s="468">
        <v>203986</v>
      </c>
      <c r="AN29" s="469"/>
      <c r="AO29" s="469"/>
      <c r="AP29" s="469"/>
      <c r="AQ29" s="469"/>
      <c r="AR29" s="508"/>
      <c r="AS29" s="468">
        <v>2757</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5196</v>
      </c>
      <c r="BO29" s="418"/>
      <c r="BP29" s="418"/>
      <c r="BQ29" s="418"/>
      <c r="BR29" s="418"/>
      <c r="BS29" s="418"/>
      <c r="BT29" s="418"/>
      <c r="BU29" s="419"/>
      <c r="BV29" s="417">
        <v>5190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5">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98.5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2256146</v>
      </c>
      <c r="BO30" s="587"/>
      <c r="BP30" s="587"/>
      <c r="BQ30" s="587"/>
      <c r="BR30" s="587"/>
      <c r="BS30" s="587"/>
      <c r="BT30" s="587"/>
      <c r="BU30" s="588"/>
      <c r="BV30" s="586">
        <v>2182557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2">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2">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2">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2">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4</v>
      </c>
      <c r="AN34" s="598"/>
      <c r="AO34" s="599" t="str">
        <f>IF('各会計、関係団体の財政状況及び健全化判断比率'!B30="","",'各会計、関係団体の財政状況及び健全化判断比率'!B30)</f>
        <v>工業用水道事業会計</v>
      </c>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国頭地区行政事務組合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2">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6</v>
      </c>
      <c r="BF35" s="598"/>
      <c r="BG35" s="599" t="str">
        <f>IF('各会計、関係団体の財政状況及び健全化判断比率'!B32="","",'各会計、関係団体の財政状況及び健全化判断比率'!B32)</f>
        <v>公共下水道事業特別会計</v>
      </c>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沖縄県市町村総合事務組合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2">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北部広域市町村圏事務組合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2">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沖縄県介護保険広域連合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2">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沖縄県後期高齢者医療広域連合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2">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沖縄県介護保険広域連合(特別会計)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2">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沖縄県後期高齢者医療広域連合(事業勘定)</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2">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2">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2">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5">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2">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2">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2">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2">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2">
      <c r="E49" s="175" t="s">
        <v>192</v>
      </c>
    </row>
    <row r="50" spans="5:5" x14ac:dyDescent="0.2">
      <c r="E50" s="141" t="s">
        <v>193</v>
      </c>
    </row>
    <row r="51" spans="5:5" x14ac:dyDescent="0.2">
      <c r="E51" s="141" t="s">
        <v>194</v>
      </c>
    </row>
    <row r="52" spans="5:5" x14ac:dyDescent="0.2">
      <c r="E52" s="141" t="s">
        <v>195</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3" zoomScale="80" zoomScaleNormal="8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84" t="s">
        <v>528</v>
      </c>
      <c r="D34" s="1184"/>
      <c r="E34" s="1185"/>
      <c r="F34" s="32">
        <v>28.82</v>
      </c>
      <c r="G34" s="33">
        <v>13.41</v>
      </c>
      <c r="H34" s="33">
        <v>7.6</v>
      </c>
      <c r="I34" s="33">
        <v>21.18</v>
      </c>
      <c r="J34" s="34">
        <v>18.3</v>
      </c>
      <c r="K34" s="22"/>
      <c r="L34" s="22"/>
      <c r="M34" s="22"/>
      <c r="N34" s="22"/>
      <c r="O34" s="22"/>
      <c r="P34" s="22"/>
    </row>
    <row r="35" spans="1:16" ht="39" customHeight="1" x14ac:dyDescent="0.2">
      <c r="A35" s="22"/>
      <c r="B35" s="35"/>
      <c r="C35" s="1178" t="s">
        <v>529</v>
      </c>
      <c r="D35" s="1179"/>
      <c r="E35" s="1180"/>
      <c r="F35" s="36">
        <v>3.81</v>
      </c>
      <c r="G35" s="37">
        <v>4.8499999999999996</v>
      </c>
      <c r="H35" s="37">
        <v>4.2300000000000004</v>
      </c>
      <c r="I35" s="37">
        <v>1.64</v>
      </c>
      <c r="J35" s="38">
        <v>2.4500000000000002</v>
      </c>
      <c r="K35" s="22"/>
      <c r="L35" s="22"/>
      <c r="M35" s="22"/>
      <c r="N35" s="22"/>
      <c r="O35" s="22"/>
      <c r="P35" s="22"/>
    </row>
    <row r="36" spans="1:16" ht="39" customHeight="1" x14ac:dyDescent="0.2">
      <c r="A36" s="22"/>
      <c r="B36" s="35"/>
      <c r="C36" s="1178" t="s">
        <v>530</v>
      </c>
      <c r="D36" s="1179"/>
      <c r="E36" s="1180"/>
      <c r="F36" s="36">
        <v>0.56000000000000005</v>
      </c>
      <c r="G36" s="37">
        <v>0.26</v>
      </c>
      <c r="H36" s="37">
        <v>0.31</v>
      </c>
      <c r="I36" s="37">
        <v>0.24</v>
      </c>
      <c r="J36" s="38">
        <v>0.44</v>
      </c>
      <c r="K36" s="22"/>
      <c r="L36" s="22"/>
      <c r="M36" s="22"/>
      <c r="N36" s="22"/>
      <c r="O36" s="22"/>
      <c r="P36" s="22"/>
    </row>
    <row r="37" spans="1:16" ht="39" customHeight="1" x14ac:dyDescent="0.2">
      <c r="A37" s="22"/>
      <c r="B37" s="35"/>
      <c r="C37" s="1178" t="s">
        <v>531</v>
      </c>
      <c r="D37" s="1179"/>
      <c r="E37" s="1180"/>
      <c r="F37" s="36" t="s">
        <v>481</v>
      </c>
      <c r="G37" s="37">
        <v>0.11</v>
      </c>
      <c r="H37" s="37">
        <v>0.23</v>
      </c>
      <c r="I37" s="37">
        <v>0.28999999999999998</v>
      </c>
      <c r="J37" s="38">
        <v>0.39</v>
      </c>
      <c r="K37" s="22"/>
      <c r="L37" s="22"/>
      <c r="M37" s="22"/>
      <c r="N37" s="22"/>
      <c r="O37" s="22"/>
      <c r="P37" s="22"/>
    </row>
    <row r="38" spans="1:16" ht="39" customHeight="1" x14ac:dyDescent="0.2">
      <c r="A38" s="22"/>
      <c r="B38" s="35"/>
      <c r="C38" s="1178" t="s">
        <v>532</v>
      </c>
      <c r="D38" s="1179"/>
      <c r="E38" s="1180"/>
      <c r="F38" s="36">
        <v>0.09</v>
      </c>
      <c r="G38" s="37">
        <v>0.15</v>
      </c>
      <c r="H38" s="37">
        <v>7.0000000000000007E-2</v>
      </c>
      <c r="I38" s="37">
        <v>0.06</v>
      </c>
      <c r="J38" s="38">
        <v>0.08</v>
      </c>
      <c r="K38" s="22"/>
      <c r="L38" s="22"/>
      <c r="M38" s="22"/>
      <c r="N38" s="22"/>
      <c r="O38" s="22"/>
      <c r="P38" s="22"/>
    </row>
    <row r="39" spans="1:16" ht="39" customHeight="1" x14ac:dyDescent="0.2">
      <c r="A39" s="22"/>
      <c r="B39" s="35"/>
      <c r="C39" s="1178" t="s">
        <v>533</v>
      </c>
      <c r="D39" s="1179"/>
      <c r="E39" s="1180"/>
      <c r="F39" s="36">
        <v>0</v>
      </c>
      <c r="G39" s="37">
        <v>0.01</v>
      </c>
      <c r="H39" s="37">
        <v>0.02</v>
      </c>
      <c r="I39" s="37">
        <v>0.02</v>
      </c>
      <c r="J39" s="38">
        <v>0.02</v>
      </c>
      <c r="K39" s="22"/>
      <c r="L39" s="22"/>
      <c r="M39" s="22"/>
      <c r="N39" s="22"/>
      <c r="O39" s="22"/>
      <c r="P39" s="22"/>
    </row>
    <row r="40" spans="1:16" ht="39" customHeight="1" x14ac:dyDescent="0.2">
      <c r="A40" s="22"/>
      <c r="B40" s="35"/>
      <c r="C40" s="1178"/>
      <c r="D40" s="1179"/>
      <c r="E40" s="1180"/>
      <c r="F40" s="36"/>
      <c r="G40" s="37"/>
      <c r="H40" s="37"/>
      <c r="I40" s="37"/>
      <c r="J40" s="38"/>
      <c r="K40" s="22"/>
      <c r="L40" s="22"/>
      <c r="M40" s="22"/>
      <c r="N40" s="22"/>
      <c r="O40" s="22"/>
      <c r="P40" s="22"/>
    </row>
    <row r="41" spans="1:16" ht="39" customHeight="1" x14ac:dyDescent="0.2">
      <c r="A41" s="22"/>
      <c r="B41" s="35"/>
      <c r="C41" s="1178"/>
      <c r="D41" s="1179"/>
      <c r="E41" s="1180"/>
      <c r="F41" s="36"/>
      <c r="G41" s="37"/>
      <c r="H41" s="37"/>
      <c r="I41" s="37"/>
      <c r="J41" s="38"/>
      <c r="K41" s="22"/>
      <c r="L41" s="22"/>
      <c r="M41" s="22"/>
      <c r="N41" s="22"/>
      <c r="O41" s="22"/>
      <c r="P41" s="22"/>
    </row>
    <row r="42" spans="1:16" ht="39" customHeight="1" x14ac:dyDescent="0.2">
      <c r="A42" s="22"/>
      <c r="B42" s="39"/>
      <c r="C42" s="1178" t="s">
        <v>534</v>
      </c>
      <c r="D42" s="1179"/>
      <c r="E42" s="1180"/>
      <c r="F42" s="36" t="s">
        <v>481</v>
      </c>
      <c r="G42" s="37" t="s">
        <v>481</v>
      </c>
      <c r="H42" s="37" t="s">
        <v>481</v>
      </c>
      <c r="I42" s="37" t="s">
        <v>481</v>
      </c>
      <c r="J42" s="38" t="s">
        <v>481</v>
      </c>
      <c r="K42" s="22"/>
      <c r="L42" s="22"/>
      <c r="M42" s="22"/>
      <c r="N42" s="22"/>
      <c r="O42" s="22"/>
      <c r="P42" s="22"/>
    </row>
    <row r="43" spans="1:16" ht="39" customHeight="1" thickBot="1" x14ac:dyDescent="0.25">
      <c r="A43" s="22"/>
      <c r="B43" s="40"/>
      <c r="C43" s="1181" t="s">
        <v>535</v>
      </c>
      <c r="D43" s="1182"/>
      <c r="E43" s="1183"/>
      <c r="F43" s="41" t="s">
        <v>481</v>
      </c>
      <c r="G43" s="42" t="s">
        <v>481</v>
      </c>
      <c r="H43" s="42" t="s">
        <v>481</v>
      </c>
      <c r="I43" s="42" t="s">
        <v>481</v>
      </c>
      <c r="J43" s="43" t="s">
        <v>481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38"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2">
      <c r="A45" s="48"/>
      <c r="B45" s="1194" t="s">
        <v>11</v>
      </c>
      <c r="C45" s="1195"/>
      <c r="D45" s="58"/>
      <c r="E45" s="1200" t="s">
        <v>12</v>
      </c>
      <c r="F45" s="1200"/>
      <c r="G45" s="1200"/>
      <c r="H45" s="1200"/>
      <c r="I45" s="1200"/>
      <c r="J45" s="1201"/>
      <c r="K45" s="59">
        <v>256</v>
      </c>
      <c r="L45" s="60">
        <v>262</v>
      </c>
      <c r="M45" s="60">
        <v>265</v>
      </c>
      <c r="N45" s="60">
        <v>246</v>
      </c>
      <c r="O45" s="61">
        <v>253</v>
      </c>
      <c r="P45" s="48"/>
      <c r="Q45" s="48"/>
      <c r="R45" s="48"/>
      <c r="S45" s="48"/>
      <c r="T45" s="48"/>
      <c r="U45" s="48"/>
    </row>
    <row r="46" spans="1:21" ht="30.75" customHeight="1" x14ac:dyDescent="0.2">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2">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2">
      <c r="A48" s="48"/>
      <c r="B48" s="1196"/>
      <c r="C48" s="1197"/>
      <c r="D48" s="62"/>
      <c r="E48" s="1188" t="s">
        <v>15</v>
      </c>
      <c r="F48" s="1188"/>
      <c r="G48" s="1188"/>
      <c r="H48" s="1188"/>
      <c r="I48" s="1188"/>
      <c r="J48" s="1189"/>
      <c r="K48" s="63">
        <v>60</v>
      </c>
      <c r="L48" s="64">
        <v>58</v>
      </c>
      <c r="M48" s="64">
        <v>54</v>
      </c>
      <c r="N48" s="64">
        <v>50</v>
      </c>
      <c r="O48" s="65">
        <v>45</v>
      </c>
      <c r="P48" s="48"/>
      <c r="Q48" s="48"/>
      <c r="R48" s="48"/>
      <c r="S48" s="48"/>
      <c r="T48" s="48"/>
      <c r="U48" s="48"/>
    </row>
    <row r="49" spans="1:21" ht="30.75" customHeight="1" x14ac:dyDescent="0.2">
      <c r="A49" s="48"/>
      <c r="B49" s="1196"/>
      <c r="C49" s="1197"/>
      <c r="D49" s="62"/>
      <c r="E49" s="1188" t="s">
        <v>16</v>
      </c>
      <c r="F49" s="1188"/>
      <c r="G49" s="1188"/>
      <c r="H49" s="1188"/>
      <c r="I49" s="1188"/>
      <c r="J49" s="1189"/>
      <c r="K49" s="63">
        <v>30</v>
      </c>
      <c r="L49" s="64">
        <v>20</v>
      </c>
      <c r="M49" s="64">
        <v>20</v>
      </c>
      <c r="N49" s="64">
        <v>35</v>
      </c>
      <c r="O49" s="65">
        <v>32</v>
      </c>
      <c r="P49" s="48"/>
      <c r="Q49" s="48"/>
      <c r="R49" s="48"/>
      <c r="S49" s="48"/>
      <c r="T49" s="48"/>
      <c r="U49" s="48"/>
    </row>
    <row r="50" spans="1:21" ht="30.75" customHeight="1" x14ac:dyDescent="0.2">
      <c r="A50" s="48"/>
      <c r="B50" s="1196"/>
      <c r="C50" s="1197"/>
      <c r="D50" s="62"/>
      <c r="E50" s="1188" t="s">
        <v>17</v>
      </c>
      <c r="F50" s="1188"/>
      <c r="G50" s="1188"/>
      <c r="H50" s="1188"/>
      <c r="I50" s="1188"/>
      <c r="J50" s="1189"/>
      <c r="K50" s="63" t="s">
        <v>481</v>
      </c>
      <c r="L50" s="64" t="s">
        <v>481</v>
      </c>
      <c r="M50" s="64" t="s">
        <v>481</v>
      </c>
      <c r="N50" s="64" t="s">
        <v>481</v>
      </c>
      <c r="O50" s="65" t="s">
        <v>481</v>
      </c>
      <c r="P50" s="48"/>
      <c r="Q50" s="48"/>
      <c r="R50" s="48"/>
      <c r="S50" s="48"/>
      <c r="T50" s="48"/>
      <c r="U50" s="48"/>
    </row>
    <row r="51" spans="1:21" ht="30.75" customHeight="1" x14ac:dyDescent="0.2">
      <c r="A51" s="48"/>
      <c r="B51" s="1198"/>
      <c r="C51" s="1199"/>
      <c r="D51" s="66"/>
      <c r="E51" s="1188" t="s">
        <v>18</v>
      </c>
      <c r="F51" s="1188"/>
      <c r="G51" s="1188"/>
      <c r="H51" s="1188"/>
      <c r="I51" s="1188"/>
      <c r="J51" s="1189"/>
      <c r="K51" s="63">
        <v>0</v>
      </c>
      <c r="L51" s="64">
        <v>0</v>
      </c>
      <c r="M51" s="64">
        <v>1</v>
      </c>
      <c r="N51" s="64">
        <v>2</v>
      </c>
      <c r="O51" s="65">
        <v>1</v>
      </c>
      <c r="P51" s="48"/>
      <c r="Q51" s="48"/>
      <c r="R51" s="48"/>
      <c r="S51" s="48"/>
      <c r="T51" s="48"/>
      <c r="U51" s="48"/>
    </row>
    <row r="52" spans="1:21" ht="30.75" customHeight="1" x14ac:dyDescent="0.2">
      <c r="A52" s="48"/>
      <c r="B52" s="1186" t="s">
        <v>19</v>
      </c>
      <c r="C52" s="1187"/>
      <c r="D52" s="66"/>
      <c r="E52" s="1188" t="s">
        <v>20</v>
      </c>
      <c r="F52" s="1188"/>
      <c r="G52" s="1188"/>
      <c r="H52" s="1188"/>
      <c r="I52" s="1188"/>
      <c r="J52" s="1189"/>
      <c r="K52" s="63">
        <v>231</v>
      </c>
      <c r="L52" s="64">
        <v>243</v>
      </c>
      <c r="M52" s="64">
        <v>256</v>
      </c>
      <c r="N52" s="64">
        <v>243</v>
      </c>
      <c r="O52" s="65">
        <v>252</v>
      </c>
      <c r="P52" s="48"/>
      <c r="Q52" s="48"/>
      <c r="R52" s="48"/>
      <c r="S52" s="48"/>
      <c r="T52" s="48"/>
      <c r="U52" s="48"/>
    </row>
    <row r="53" spans="1:21" ht="30.75" customHeight="1" thickBot="1" x14ac:dyDescent="0.25">
      <c r="A53" s="48"/>
      <c r="B53" s="1190" t="s">
        <v>21</v>
      </c>
      <c r="C53" s="1191"/>
      <c r="D53" s="67"/>
      <c r="E53" s="1192" t="s">
        <v>22</v>
      </c>
      <c r="F53" s="1192"/>
      <c r="G53" s="1192"/>
      <c r="H53" s="1192"/>
      <c r="I53" s="1192"/>
      <c r="J53" s="1193"/>
      <c r="K53" s="68">
        <v>115</v>
      </c>
      <c r="L53" s="69">
        <v>97</v>
      </c>
      <c r="M53" s="69">
        <v>84</v>
      </c>
      <c r="N53" s="69">
        <v>90</v>
      </c>
      <c r="O53" s="70">
        <v>79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30" zoomScale="80" zoomScaleNormal="80" zoomScaleSheetLayoutView="100" workbookViewId="0">
      <selection activeCell="M53" sqref="M53"/>
    </sheetView>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521</v>
      </c>
      <c r="J40" s="79" t="s">
        <v>522</v>
      </c>
      <c r="K40" s="79" t="s">
        <v>523</v>
      </c>
      <c r="L40" s="79" t="s">
        <v>524</v>
      </c>
      <c r="M40" s="80" t="s">
        <v>525</v>
      </c>
    </row>
    <row r="41" spans="2:13" ht="27.75" customHeight="1" x14ac:dyDescent="0.2">
      <c r="B41" s="1202" t="s">
        <v>24</v>
      </c>
      <c r="C41" s="1203"/>
      <c r="D41" s="81"/>
      <c r="E41" s="1208" t="s">
        <v>25</v>
      </c>
      <c r="F41" s="1208"/>
      <c r="G41" s="1208"/>
      <c r="H41" s="1209"/>
      <c r="I41" s="82">
        <v>2860</v>
      </c>
      <c r="J41" s="83">
        <v>3032</v>
      </c>
      <c r="K41" s="83">
        <v>3385</v>
      </c>
      <c r="L41" s="83">
        <v>4335</v>
      </c>
      <c r="M41" s="84">
        <v>4601</v>
      </c>
    </row>
    <row r="42" spans="2:13" ht="27.75" customHeight="1" x14ac:dyDescent="0.2">
      <c r="B42" s="1204"/>
      <c r="C42" s="1205"/>
      <c r="D42" s="85"/>
      <c r="E42" s="1210" t="s">
        <v>26</v>
      </c>
      <c r="F42" s="1210"/>
      <c r="G42" s="1210"/>
      <c r="H42" s="1211"/>
      <c r="I42" s="86" t="s">
        <v>481</v>
      </c>
      <c r="J42" s="87">
        <v>0</v>
      </c>
      <c r="K42" s="87">
        <v>0</v>
      </c>
      <c r="L42" s="87">
        <v>2</v>
      </c>
      <c r="M42" s="88" t="s">
        <v>481</v>
      </c>
    </row>
    <row r="43" spans="2:13" ht="27.75" customHeight="1" x14ac:dyDescent="0.2">
      <c r="B43" s="1204"/>
      <c r="C43" s="1205"/>
      <c r="D43" s="85"/>
      <c r="E43" s="1210" t="s">
        <v>27</v>
      </c>
      <c r="F43" s="1210"/>
      <c r="G43" s="1210"/>
      <c r="H43" s="1211"/>
      <c r="I43" s="86">
        <v>564</v>
      </c>
      <c r="J43" s="87">
        <v>520</v>
      </c>
      <c r="K43" s="87">
        <v>479</v>
      </c>
      <c r="L43" s="87">
        <v>431</v>
      </c>
      <c r="M43" s="88">
        <v>384</v>
      </c>
    </row>
    <row r="44" spans="2:13" ht="27.75" customHeight="1" x14ac:dyDescent="0.2">
      <c r="B44" s="1204"/>
      <c r="C44" s="1205"/>
      <c r="D44" s="85"/>
      <c r="E44" s="1210" t="s">
        <v>28</v>
      </c>
      <c r="F44" s="1210"/>
      <c r="G44" s="1210"/>
      <c r="H44" s="1211"/>
      <c r="I44" s="86">
        <v>212</v>
      </c>
      <c r="J44" s="87">
        <v>185</v>
      </c>
      <c r="K44" s="87">
        <v>190</v>
      </c>
      <c r="L44" s="87">
        <v>274</v>
      </c>
      <c r="M44" s="88">
        <v>178</v>
      </c>
    </row>
    <row r="45" spans="2:13" ht="27.75" customHeight="1" x14ac:dyDescent="0.2">
      <c r="B45" s="1204"/>
      <c r="C45" s="1205"/>
      <c r="D45" s="85"/>
      <c r="E45" s="1210" t="s">
        <v>29</v>
      </c>
      <c r="F45" s="1210"/>
      <c r="G45" s="1210"/>
      <c r="H45" s="1211"/>
      <c r="I45" s="86">
        <v>417</v>
      </c>
      <c r="J45" s="87">
        <v>352</v>
      </c>
      <c r="K45" s="87">
        <v>246</v>
      </c>
      <c r="L45" s="87">
        <v>220</v>
      </c>
      <c r="M45" s="88">
        <v>160</v>
      </c>
    </row>
    <row r="46" spans="2:13" ht="27.75" customHeight="1" x14ac:dyDescent="0.2">
      <c r="B46" s="1204"/>
      <c r="C46" s="1205"/>
      <c r="D46" s="89"/>
      <c r="E46" s="1210" t="s">
        <v>30</v>
      </c>
      <c r="F46" s="1210"/>
      <c r="G46" s="1210"/>
      <c r="H46" s="1211"/>
      <c r="I46" s="86" t="s">
        <v>481</v>
      </c>
      <c r="J46" s="87" t="s">
        <v>481</v>
      </c>
      <c r="K46" s="87" t="s">
        <v>481</v>
      </c>
      <c r="L46" s="87" t="s">
        <v>481</v>
      </c>
      <c r="M46" s="88" t="s">
        <v>481</v>
      </c>
    </row>
    <row r="47" spans="2:13" ht="27.75" customHeight="1" x14ac:dyDescent="0.2">
      <c r="B47" s="1204"/>
      <c r="C47" s="1205"/>
      <c r="D47" s="90"/>
      <c r="E47" s="1212" t="s">
        <v>31</v>
      </c>
      <c r="F47" s="1213"/>
      <c r="G47" s="1213"/>
      <c r="H47" s="1214"/>
      <c r="I47" s="86" t="s">
        <v>481</v>
      </c>
      <c r="J47" s="87" t="s">
        <v>481</v>
      </c>
      <c r="K47" s="87" t="s">
        <v>481</v>
      </c>
      <c r="L47" s="87" t="s">
        <v>481</v>
      </c>
      <c r="M47" s="88" t="s">
        <v>481</v>
      </c>
    </row>
    <row r="48" spans="2:13" ht="27.75" customHeight="1" x14ac:dyDescent="0.2">
      <c r="B48" s="1204"/>
      <c r="C48" s="1205"/>
      <c r="D48" s="85"/>
      <c r="E48" s="1210" t="s">
        <v>32</v>
      </c>
      <c r="F48" s="1210"/>
      <c r="G48" s="1210"/>
      <c r="H48" s="1211"/>
      <c r="I48" s="86" t="s">
        <v>481</v>
      </c>
      <c r="J48" s="87" t="s">
        <v>481</v>
      </c>
      <c r="K48" s="87" t="s">
        <v>481</v>
      </c>
      <c r="L48" s="87" t="s">
        <v>481</v>
      </c>
      <c r="M48" s="88" t="s">
        <v>481</v>
      </c>
    </row>
    <row r="49" spans="2:13" ht="27.75" customHeight="1" x14ac:dyDescent="0.2">
      <c r="B49" s="1206"/>
      <c r="C49" s="1207"/>
      <c r="D49" s="85"/>
      <c r="E49" s="1210" t="s">
        <v>33</v>
      </c>
      <c r="F49" s="1210"/>
      <c r="G49" s="1210"/>
      <c r="H49" s="1211"/>
      <c r="I49" s="86" t="s">
        <v>481</v>
      </c>
      <c r="J49" s="87" t="s">
        <v>481</v>
      </c>
      <c r="K49" s="87" t="s">
        <v>481</v>
      </c>
      <c r="L49" s="87" t="s">
        <v>481</v>
      </c>
      <c r="M49" s="88" t="s">
        <v>481</v>
      </c>
    </row>
    <row r="50" spans="2:13" ht="27.75" customHeight="1" x14ac:dyDescent="0.2">
      <c r="B50" s="1215" t="s">
        <v>34</v>
      </c>
      <c r="C50" s="1216"/>
      <c r="D50" s="91"/>
      <c r="E50" s="1210" t="s">
        <v>35</v>
      </c>
      <c r="F50" s="1210"/>
      <c r="G50" s="1210"/>
      <c r="H50" s="1211"/>
      <c r="I50" s="86">
        <v>1996</v>
      </c>
      <c r="J50" s="87">
        <v>2340</v>
      </c>
      <c r="K50" s="87">
        <v>2323</v>
      </c>
      <c r="L50" s="87">
        <v>2382</v>
      </c>
      <c r="M50" s="88">
        <v>2710</v>
      </c>
    </row>
    <row r="51" spans="2:13" ht="27.75" customHeight="1" x14ac:dyDescent="0.2">
      <c r="B51" s="1204"/>
      <c r="C51" s="1205"/>
      <c r="D51" s="85"/>
      <c r="E51" s="1210" t="s">
        <v>36</v>
      </c>
      <c r="F51" s="1210"/>
      <c r="G51" s="1210"/>
      <c r="H51" s="1211"/>
      <c r="I51" s="86">
        <v>283</v>
      </c>
      <c r="J51" s="87">
        <v>325</v>
      </c>
      <c r="K51" s="87">
        <v>362</v>
      </c>
      <c r="L51" s="87">
        <v>470</v>
      </c>
      <c r="M51" s="88">
        <v>457</v>
      </c>
    </row>
    <row r="52" spans="2:13" ht="27.75" customHeight="1" x14ac:dyDescent="0.2">
      <c r="B52" s="1206"/>
      <c r="C52" s="1207"/>
      <c r="D52" s="85"/>
      <c r="E52" s="1210" t="s">
        <v>37</v>
      </c>
      <c r="F52" s="1210"/>
      <c r="G52" s="1210"/>
      <c r="H52" s="1211"/>
      <c r="I52" s="86">
        <v>2158</v>
      </c>
      <c r="J52" s="87">
        <v>2328</v>
      </c>
      <c r="K52" s="87">
        <v>2276</v>
      </c>
      <c r="L52" s="87">
        <v>3120</v>
      </c>
      <c r="M52" s="88">
        <v>3296</v>
      </c>
    </row>
    <row r="53" spans="2:13" ht="27.75" customHeight="1" thickBot="1" x14ac:dyDescent="0.25">
      <c r="B53" s="1217" t="s">
        <v>38</v>
      </c>
      <c r="C53" s="1218"/>
      <c r="D53" s="92"/>
      <c r="E53" s="1219" t="s">
        <v>39</v>
      </c>
      <c r="F53" s="1219"/>
      <c r="G53" s="1219"/>
      <c r="H53" s="1220"/>
      <c r="I53" s="93">
        <v>-385</v>
      </c>
      <c r="J53" s="94">
        <v>-904</v>
      </c>
      <c r="K53" s="94">
        <v>-662</v>
      </c>
      <c r="L53" s="94">
        <v>-711</v>
      </c>
      <c r="M53" s="95">
        <v>-1140</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9" zoomScale="40" zoomScaleNormal="40" zoomScaleSheetLayoutView="55" workbookViewId="0">
      <selection activeCell="F61" sqref="F61"/>
    </sheetView>
  </sheetViews>
  <sheetFormatPr defaultColWidth="0" defaultRowHeight="13.5" customHeight="1" zeroHeight="1" x14ac:dyDescent="0.2"/>
  <cols>
    <col min="1" max="1" width="6.33203125" style="245" customWidth="1"/>
    <col min="2" max="2" width="18.109375" style="245" customWidth="1"/>
    <col min="3" max="3" width="22.6640625" style="245" customWidth="1"/>
    <col min="4" max="9" width="18.109375" style="245" customWidth="1"/>
    <col min="10" max="10" width="22.77734375" style="245" customWidth="1"/>
    <col min="11" max="15" width="18.109375" style="245" customWidth="1"/>
    <col min="16" max="16" width="6.109375" style="252" customWidth="1"/>
    <col min="17" max="17" width="5.88671875" style="250" customWidth="1"/>
    <col min="18" max="18" width="19.109375" style="245" hidden="1"/>
    <col min="19" max="23" width="12.6640625" style="245" hidden="1"/>
    <col min="24" max="257" width="8.6640625" style="245" hidden="1"/>
    <col min="258" max="263" width="14.88671875" style="245" hidden="1"/>
    <col min="264" max="265" width="15.88671875" style="245" hidden="1"/>
    <col min="266" max="271" width="16.109375" style="245" hidden="1"/>
    <col min="272" max="272" width="6.109375" style="245" hidden="1"/>
    <col min="273" max="273" width="3" style="245" hidden="1"/>
    <col min="274" max="513" width="8.6640625" style="245" hidden="1"/>
    <col min="514" max="519" width="14.88671875" style="245" hidden="1"/>
    <col min="520" max="521" width="15.88671875" style="245" hidden="1"/>
    <col min="522" max="527" width="16.109375" style="245" hidden="1"/>
    <col min="528" max="528" width="6.109375" style="245" hidden="1"/>
    <col min="529" max="529" width="3" style="245" hidden="1"/>
    <col min="530" max="769" width="8.6640625" style="245" hidden="1"/>
    <col min="770" max="775" width="14.88671875" style="245" hidden="1"/>
    <col min="776" max="777" width="15.88671875" style="245" hidden="1"/>
    <col min="778" max="783" width="16.109375" style="245" hidden="1"/>
    <col min="784" max="784" width="6.109375" style="245" hidden="1"/>
    <col min="785" max="785" width="3" style="245" hidden="1"/>
    <col min="786" max="1025" width="8.6640625" style="245" hidden="1"/>
    <col min="1026" max="1031" width="14.88671875" style="245" hidden="1"/>
    <col min="1032" max="1033" width="15.88671875" style="245" hidden="1"/>
    <col min="1034" max="1039" width="16.109375" style="245" hidden="1"/>
    <col min="1040" max="1040" width="6.109375" style="245" hidden="1"/>
    <col min="1041" max="1041" width="3" style="245" hidden="1"/>
    <col min="1042" max="1281" width="8.6640625" style="245" hidden="1"/>
    <col min="1282" max="1287" width="14.88671875" style="245" hidden="1"/>
    <col min="1288" max="1289" width="15.88671875" style="245" hidden="1"/>
    <col min="1290" max="1295" width="16.109375" style="245" hidden="1"/>
    <col min="1296" max="1296" width="6.109375" style="245" hidden="1"/>
    <col min="1297" max="1297" width="3" style="245" hidden="1"/>
    <col min="1298" max="1537" width="8.6640625" style="245" hidden="1"/>
    <col min="1538" max="1543" width="14.88671875" style="245" hidden="1"/>
    <col min="1544" max="1545" width="15.88671875" style="245" hidden="1"/>
    <col min="1546" max="1551" width="16.109375" style="245" hidden="1"/>
    <col min="1552" max="1552" width="6.109375" style="245" hidden="1"/>
    <col min="1553" max="1553" width="3" style="245" hidden="1"/>
    <col min="1554" max="1793" width="8.6640625" style="245" hidden="1"/>
    <col min="1794" max="1799" width="14.88671875" style="245" hidden="1"/>
    <col min="1800" max="1801" width="15.88671875" style="245" hidden="1"/>
    <col min="1802" max="1807" width="16.109375" style="245" hidden="1"/>
    <col min="1808" max="1808" width="6.109375" style="245" hidden="1"/>
    <col min="1809" max="1809" width="3" style="245" hidden="1"/>
    <col min="1810" max="2049" width="8.6640625" style="245" hidden="1"/>
    <col min="2050" max="2055" width="14.88671875" style="245" hidden="1"/>
    <col min="2056" max="2057" width="15.88671875" style="245" hidden="1"/>
    <col min="2058" max="2063" width="16.109375" style="245" hidden="1"/>
    <col min="2064" max="2064" width="6.109375" style="245" hidden="1"/>
    <col min="2065" max="2065" width="3" style="245" hidden="1"/>
    <col min="2066" max="2305" width="8.6640625" style="245" hidden="1"/>
    <col min="2306" max="2311" width="14.88671875" style="245" hidden="1"/>
    <col min="2312" max="2313" width="15.88671875" style="245" hidden="1"/>
    <col min="2314" max="2319" width="16.109375" style="245" hidden="1"/>
    <col min="2320" max="2320" width="6.109375" style="245" hidden="1"/>
    <col min="2321" max="2321" width="3" style="245" hidden="1"/>
    <col min="2322" max="2561" width="8.6640625" style="245" hidden="1"/>
    <col min="2562" max="2567" width="14.88671875" style="245" hidden="1"/>
    <col min="2568" max="2569" width="15.88671875" style="245" hidden="1"/>
    <col min="2570" max="2575" width="16.109375" style="245" hidden="1"/>
    <col min="2576" max="2576" width="6.109375" style="245" hidden="1"/>
    <col min="2577" max="2577" width="3" style="245" hidden="1"/>
    <col min="2578" max="2817" width="8.6640625" style="245" hidden="1"/>
    <col min="2818" max="2823" width="14.88671875" style="245" hidden="1"/>
    <col min="2824" max="2825" width="15.88671875" style="245" hidden="1"/>
    <col min="2826" max="2831" width="16.109375" style="245" hidden="1"/>
    <col min="2832" max="2832" width="6.109375" style="245" hidden="1"/>
    <col min="2833" max="2833" width="3" style="245" hidden="1"/>
    <col min="2834" max="3073" width="8.6640625" style="245" hidden="1"/>
    <col min="3074" max="3079" width="14.88671875" style="245" hidden="1"/>
    <col min="3080" max="3081" width="15.88671875" style="245" hidden="1"/>
    <col min="3082" max="3087" width="16.109375" style="245" hidden="1"/>
    <col min="3088" max="3088" width="6.109375" style="245" hidden="1"/>
    <col min="3089" max="3089" width="3" style="245" hidden="1"/>
    <col min="3090" max="3329" width="8.6640625" style="245" hidden="1"/>
    <col min="3330" max="3335" width="14.88671875" style="245" hidden="1"/>
    <col min="3336" max="3337" width="15.88671875" style="245" hidden="1"/>
    <col min="3338" max="3343" width="16.109375" style="245" hidden="1"/>
    <col min="3344" max="3344" width="6.109375" style="245" hidden="1"/>
    <col min="3345" max="3345" width="3" style="245" hidden="1"/>
    <col min="3346" max="3585" width="8.6640625" style="245" hidden="1"/>
    <col min="3586" max="3591" width="14.88671875" style="245" hidden="1"/>
    <col min="3592" max="3593" width="15.88671875" style="245" hidden="1"/>
    <col min="3594" max="3599" width="16.109375" style="245" hidden="1"/>
    <col min="3600" max="3600" width="6.109375" style="245" hidden="1"/>
    <col min="3601" max="3601" width="3" style="245" hidden="1"/>
    <col min="3602" max="3841" width="8.6640625" style="245" hidden="1"/>
    <col min="3842" max="3847" width="14.88671875" style="245" hidden="1"/>
    <col min="3848" max="3849" width="15.88671875" style="245" hidden="1"/>
    <col min="3850" max="3855" width="16.109375" style="245" hidden="1"/>
    <col min="3856" max="3856" width="6.109375" style="245" hidden="1"/>
    <col min="3857" max="3857" width="3" style="245" hidden="1"/>
    <col min="3858" max="4097" width="8.6640625" style="245" hidden="1"/>
    <col min="4098" max="4103" width="14.88671875" style="245" hidden="1"/>
    <col min="4104" max="4105" width="15.88671875" style="245" hidden="1"/>
    <col min="4106" max="4111" width="16.109375" style="245" hidden="1"/>
    <col min="4112" max="4112" width="6.109375" style="245" hidden="1"/>
    <col min="4113" max="4113" width="3" style="245" hidden="1"/>
    <col min="4114" max="4353" width="8.6640625" style="245" hidden="1"/>
    <col min="4354" max="4359" width="14.88671875" style="245" hidden="1"/>
    <col min="4360" max="4361" width="15.88671875" style="245" hidden="1"/>
    <col min="4362" max="4367" width="16.109375" style="245" hidden="1"/>
    <col min="4368" max="4368" width="6.109375" style="245" hidden="1"/>
    <col min="4369" max="4369" width="3" style="245" hidden="1"/>
    <col min="4370" max="4609" width="8.6640625" style="245" hidden="1"/>
    <col min="4610" max="4615" width="14.88671875" style="245" hidden="1"/>
    <col min="4616" max="4617" width="15.88671875" style="245" hidden="1"/>
    <col min="4618" max="4623" width="16.109375" style="245" hidden="1"/>
    <col min="4624" max="4624" width="6.109375" style="245" hidden="1"/>
    <col min="4625" max="4625" width="3" style="245" hidden="1"/>
    <col min="4626" max="4865" width="8.6640625" style="245" hidden="1"/>
    <col min="4866" max="4871" width="14.88671875" style="245" hidden="1"/>
    <col min="4872" max="4873" width="15.88671875" style="245" hidden="1"/>
    <col min="4874" max="4879" width="16.109375" style="245" hidden="1"/>
    <col min="4880" max="4880" width="6.109375" style="245" hidden="1"/>
    <col min="4881" max="4881" width="3" style="245" hidden="1"/>
    <col min="4882" max="5121" width="8.6640625" style="245" hidden="1"/>
    <col min="5122" max="5127" width="14.88671875" style="245" hidden="1"/>
    <col min="5128" max="5129" width="15.88671875" style="245" hidden="1"/>
    <col min="5130" max="5135" width="16.109375" style="245" hidden="1"/>
    <col min="5136" max="5136" width="6.109375" style="245" hidden="1"/>
    <col min="5137" max="5137" width="3" style="245" hidden="1"/>
    <col min="5138" max="5377" width="8.6640625" style="245" hidden="1"/>
    <col min="5378" max="5383" width="14.88671875" style="245" hidden="1"/>
    <col min="5384" max="5385" width="15.88671875" style="245" hidden="1"/>
    <col min="5386" max="5391" width="16.109375" style="245" hidden="1"/>
    <col min="5392" max="5392" width="6.109375" style="245" hidden="1"/>
    <col min="5393" max="5393" width="3" style="245" hidden="1"/>
    <col min="5394" max="5633" width="8.6640625" style="245" hidden="1"/>
    <col min="5634" max="5639" width="14.88671875" style="245" hidden="1"/>
    <col min="5640" max="5641" width="15.88671875" style="245" hidden="1"/>
    <col min="5642" max="5647" width="16.109375" style="245" hidden="1"/>
    <col min="5648" max="5648" width="6.109375" style="245" hidden="1"/>
    <col min="5649" max="5649" width="3" style="245" hidden="1"/>
    <col min="5650" max="5889" width="8.6640625" style="245" hidden="1"/>
    <col min="5890" max="5895" width="14.88671875" style="245" hidden="1"/>
    <col min="5896" max="5897" width="15.88671875" style="245" hidden="1"/>
    <col min="5898" max="5903" width="16.109375" style="245" hidden="1"/>
    <col min="5904" max="5904" width="6.109375" style="245" hidden="1"/>
    <col min="5905" max="5905" width="3" style="245" hidden="1"/>
    <col min="5906" max="6145" width="8.6640625" style="245" hidden="1"/>
    <col min="6146" max="6151" width="14.88671875" style="245" hidden="1"/>
    <col min="6152" max="6153" width="15.88671875" style="245" hidden="1"/>
    <col min="6154" max="6159" width="16.109375" style="245" hidden="1"/>
    <col min="6160" max="6160" width="6.109375" style="245" hidden="1"/>
    <col min="6161" max="6161" width="3" style="245" hidden="1"/>
    <col min="6162" max="6401" width="8.6640625" style="245" hidden="1"/>
    <col min="6402" max="6407" width="14.88671875" style="245" hidden="1"/>
    <col min="6408" max="6409" width="15.88671875" style="245" hidden="1"/>
    <col min="6410" max="6415" width="16.109375" style="245" hidden="1"/>
    <col min="6416" max="6416" width="6.109375" style="245" hidden="1"/>
    <col min="6417" max="6417" width="3" style="245" hidden="1"/>
    <col min="6418" max="6657" width="8.6640625" style="245" hidden="1"/>
    <col min="6658" max="6663" width="14.88671875" style="245" hidden="1"/>
    <col min="6664" max="6665" width="15.88671875" style="245" hidden="1"/>
    <col min="6666" max="6671" width="16.109375" style="245" hidden="1"/>
    <col min="6672" max="6672" width="6.109375" style="245" hidden="1"/>
    <col min="6673" max="6673" width="3" style="245" hidden="1"/>
    <col min="6674" max="6913" width="8.6640625" style="245" hidden="1"/>
    <col min="6914" max="6919" width="14.88671875" style="245" hidden="1"/>
    <col min="6920" max="6921" width="15.88671875" style="245" hidden="1"/>
    <col min="6922" max="6927" width="16.109375" style="245" hidden="1"/>
    <col min="6928" max="6928" width="6.109375" style="245" hidden="1"/>
    <col min="6929" max="6929" width="3" style="245" hidden="1"/>
    <col min="6930" max="7169" width="8.6640625" style="245" hidden="1"/>
    <col min="7170" max="7175" width="14.88671875" style="245" hidden="1"/>
    <col min="7176" max="7177" width="15.88671875" style="245" hidden="1"/>
    <col min="7178" max="7183" width="16.109375" style="245" hidden="1"/>
    <col min="7184" max="7184" width="6.109375" style="245" hidden="1"/>
    <col min="7185" max="7185" width="3" style="245" hidden="1"/>
    <col min="7186" max="7425" width="8.6640625" style="245" hidden="1"/>
    <col min="7426" max="7431" width="14.88671875" style="245" hidden="1"/>
    <col min="7432" max="7433" width="15.88671875" style="245" hidden="1"/>
    <col min="7434" max="7439" width="16.109375" style="245" hidden="1"/>
    <col min="7440" max="7440" width="6.109375" style="245" hidden="1"/>
    <col min="7441" max="7441" width="3" style="245" hidden="1"/>
    <col min="7442" max="7681" width="8.6640625" style="245" hidden="1"/>
    <col min="7682" max="7687" width="14.88671875" style="245" hidden="1"/>
    <col min="7688" max="7689" width="15.88671875" style="245" hidden="1"/>
    <col min="7690" max="7695" width="16.109375" style="245" hidden="1"/>
    <col min="7696" max="7696" width="6.109375" style="245" hidden="1"/>
    <col min="7697" max="7697" width="3" style="245" hidden="1"/>
    <col min="7698" max="7937" width="8.6640625" style="245" hidden="1"/>
    <col min="7938" max="7943" width="14.88671875" style="245" hidden="1"/>
    <col min="7944" max="7945" width="15.88671875" style="245" hidden="1"/>
    <col min="7946" max="7951" width="16.109375" style="245" hidden="1"/>
    <col min="7952" max="7952" width="6.109375" style="245" hidden="1"/>
    <col min="7953" max="7953" width="3" style="245" hidden="1"/>
    <col min="7954" max="8193" width="8.6640625" style="245" hidden="1"/>
    <col min="8194" max="8199" width="14.88671875" style="245" hidden="1"/>
    <col min="8200" max="8201" width="15.88671875" style="245" hidden="1"/>
    <col min="8202" max="8207" width="16.109375" style="245" hidden="1"/>
    <col min="8208" max="8208" width="6.109375" style="245" hidden="1"/>
    <col min="8209" max="8209" width="3" style="245" hidden="1"/>
    <col min="8210" max="8449" width="8.6640625" style="245" hidden="1"/>
    <col min="8450" max="8455" width="14.88671875" style="245" hidden="1"/>
    <col min="8456" max="8457" width="15.88671875" style="245" hidden="1"/>
    <col min="8458" max="8463" width="16.109375" style="245" hidden="1"/>
    <col min="8464" max="8464" width="6.109375" style="245" hidden="1"/>
    <col min="8465" max="8465" width="3" style="245" hidden="1"/>
    <col min="8466" max="8705" width="8.6640625" style="245" hidden="1"/>
    <col min="8706" max="8711" width="14.88671875" style="245" hidden="1"/>
    <col min="8712" max="8713" width="15.88671875" style="245" hidden="1"/>
    <col min="8714" max="8719" width="16.109375" style="245" hidden="1"/>
    <col min="8720" max="8720" width="6.109375" style="245" hidden="1"/>
    <col min="8721" max="8721" width="3" style="245" hidden="1"/>
    <col min="8722" max="8961" width="8.6640625" style="245" hidden="1"/>
    <col min="8962" max="8967" width="14.88671875" style="245" hidden="1"/>
    <col min="8968" max="8969" width="15.88671875" style="245" hidden="1"/>
    <col min="8970" max="8975" width="16.109375" style="245" hidden="1"/>
    <col min="8976" max="8976" width="6.109375" style="245" hidden="1"/>
    <col min="8977" max="8977" width="3" style="245" hidden="1"/>
    <col min="8978" max="9217" width="8.6640625" style="245" hidden="1"/>
    <col min="9218" max="9223" width="14.88671875" style="245" hidden="1"/>
    <col min="9224" max="9225" width="15.88671875" style="245" hidden="1"/>
    <col min="9226" max="9231" width="16.109375" style="245" hidden="1"/>
    <col min="9232" max="9232" width="6.109375" style="245" hidden="1"/>
    <col min="9233" max="9233" width="3" style="245" hidden="1"/>
    <col min="9234" max="9473" width="8.6640625" style="245" hidden="1"/>
    <col min="9474" max="9479" width="14.88671875" style="245" hidden="1"/>
    <col min="9480" max="9481" width="15.88671875" style="245" hidden="1"/>
    <col min="9482" max="9487" width="16.109375" style="245" hidden="1"/>
    <col min="9488" max="9488" width="6.109375" style="245" hidden="1"/>
    <col min="9489" max="9489" width="3" style="245" hidden="1"/>
    <col min="9490" max="9729" width="8.6640625" style="245" hidden="1"/>
    <col min="9730" max="9735" width="14.88671875" style="245" hidden="1"/>
    <col min="9736" max="9737" width="15.88671875" style="245" hidden="1"/>
    <col min="9738" max="9743" width="16.109375" style="245" hidden="1"/>
    <col min="9744" max="9744" width="6.109375" style="245" hidden="1"/>
    <col min="9745" max="9745" width="3" style="245" hidden="1"/>
    <col min="9746" max="9985" width="8.6640625" style="245" hidden="1"/>
    <col min="9986" max="9991" width="14.88671875" style="245" hidden="1"/>
    <col min="9992" max="9993" width="15.88671875" style="245" hidden="1"/>
    <col min="9994" max="9999" width="16.109375" style="245" hidden="1"/>
    <col min="10000" max="10000" width="6.109375" style="245" hidden="1"/>
    <col min="10001" max="10001" width="3" style="245" hidden="1"/>
    <col min="10002" max="10241" width="8.6640625" style="245" hidden="1"/>
    <col min="10242" max="10247" width="14.88671875" style="245" hidden="1"/>
    <col min="10248" max="10249" width="15.88671875" style="245" hidden="1"/>
    <col min="10250" max="10255" width="16.109375" style="245" hidden="1"/>
    <col min="10256" max="10256" width="6.109375" style="245" hidden="1"/>
    <col min="10257" max="10257" width="3" style="245" hidden="1"/>
    <col min="10258" max="10497" width="8.6640625" style="245" hidden="1"/>
    <col min="10498" max="10503" width="14.88671875" style="245" hidden="1"/>
    <col min="10504" max="10505" width="15.88671875" style="245" hidden="1"/>
    <col min="10506" max="10511" width="16.109375" style="245" hidden="1"/>
    <col min="10512" max="10512" width="6.109375" style="245" hidden="1"/>
    <col min="10513" max="10513" width="3" style="245" hidden="1"/>
    <col min="10514" max="10753" width="8.6640625" style="245" hidden="1"/>
    <col min="10754" max="10759" width="14.88671875" style="245" hidden="1"/>
    <col min="10760" max="10761" width="15.88671875" style="245" hidden="1"/>
    <col min="10762" max="10767" width="16.109375" style="245" hidden="1"/>
    <col min="10768" max="10768" width="6.109375" style="245" hidden="1"/>
    <col min="10769" max="10769" width="3" style="245" hidden="1"/>
    <col min="10770" max="11009" width="8.6640625" style="245" hidden="1"/>
    <col min="11010" max="11015" width="14.88671875" style="245" hidden="1"/>
    <col min="11016" max="11017" width="15.88671875" style="245" hidden="1"/>
    <col min="11018" max="11023" width="16.109375" style="245" hidden="1"/>
    <col min="11024" max="11024" width="6.109375" style="245" hidden="1"/>
    <col min="11025" max="11025" width="3" style="245" hidden="1"/>
    <col min="11026" max="11265" width="8.6640625" style="245" hidden="1"/>
    <col min="11266" max="11271" width="14.88671875" style="245" hidden="1"/>
    <col min="11272" max="11273" width="15.88671875" style="245" hidden="1"/>
    <col min="11274" max="11279" width="16.109375" style="245" hidden="1"/>
    <col min="11280" max="11280" width="6.109375" style="245" hidden="1"/>
    <col min="11281" max="11281" width="3" style="245" hidden="1"/>
    <col min="11282" max="11521" width="8.6640625" style="245" hidden="1"/>
    <col min="11522" max="11527" width="14.88671875" style="245" hidden="1"/>
    <col min="11528" max="11529" width="15.88671875" style="245" hidden="1"/>
    <col min="11530" max="11535" width="16.109375" style="245" hidden="1"/>
    <col min="11536" max="11536" width="6.109375" style="245" hidden="1"/>
    <col min="11537" max="11537" width="3" style="245" hidden="1"/>
    <col min="11538" max="11777" width="8.6640625" style="245" hidden="1"/>
    <col min="11778" max="11783" width="14.88671875" style="245" hidden="1"/>
    <col min="11784" max="11785" width="15.88671875" style="245" hidden="1"/>
    <col min="11786" max="11791" width="16.109375" style="245" hidden="1"/>
    <col min="11792" max="11792" width="6.109375" style="245" hidden="1"/>
    <col min="11793" max="11793" width="3" style="245" hidden="1"/>
    <col min="11794" max="12033" width="8.6640625" style="245" hidden="1"/>
    <col min="12034" max="12039" width="14.88671875" style="245" hidden="1"/>
    <col min="12040" max="12041" width="15.88671875" style="245" hidden="1"/>
    <col min="12042" max="12047" width="16.109375" style="245" hidden="1"/>
    <col min="12048" max="12048" width="6.109375" style="245" hidden="1"/>
    <col min="12049" max="12049" width="3" style="245" hidden="1"/>
    <col min="12050" max="12289" width="8.6640625" style="245" hidden="1"/>
    <col min="12290" max="12295" width="14.88671875" style="245" hidden="1"/>
    <col min="12296" max="12297" width="15.88671875" style="245" hidden="1"/>
    <col min="12298" max="12303" width="16.109375" style="245" hidden="1"/>
    <col min="12304" max="12304" width="6.109375" style="245" hidden="1"/>
    <col min="12305" max="12305" width="3" style="245" hidden="1"/>
    <col min="12306" max="12545" width="8.6640625" style="245" hidden="1"/>
    <col min="12546" max="12551" width="14.88671875" style="245" hidden="1"/>
    <col min="12552" max="12553" width="15.88671875" style="245" hidden="1"/>
    <col min="12554" max="12559" width="16.109375" style="245" hidden="1"/>
    <col min="12560" max="12560" width="6.109375" style="245" hidden="1"/>
    <col min="12561" max="12561" width="3" style="245" hidden="1"/>
    <col min="12562" max="12801" width="8.6640625" style="245" hidden="1"/>
    <col min="12802" max="12807" width="14.88671875" style="245" hidden="1"/>
    <col min="12808" max="12809" width="15.88671875" style="245" hidden="1"/>
    <col min="12810" max="12815" width="16.109375" style="245" hidden="1"/>
    <col min="12816" max="12816" width="6.109375" style="245" hidden="1"/>
    <col min="12817" max="12817" width="3" style="245" hidden="1"/>
    <col min="12818" max="13057" width="8.6640625" style="245" hidden="1"/>
    <col min="13058" max="13063" width="14.88671875" style="245" hidden="1"/>
    <col min="13064" max="13065" width="15.88671875" style="245" hidden="1"/>
    <col min="13066" max="13071" width="16.109375" style="245" hidden="1"/>
    <col min="13072" max="13072" width="6.109375" style="245" hidden="1"/>
    <col min="13073" max="13073" width="3" style="245" hidden="1"/>
    <col min="13074" max="13313" width="8.6640625" style="245" hidden="1"/>
    <col min="13314" max="13319" width="14.88671875" style="245" hidden="1"/>
    <col min="13320" max="13321" width="15.88671875" style="245" hidden="1"/>
    <col min="13322" max="13327" width="16.109375" style="245" hidden="1"/>
    <col min="13328" max="13328" width="6.109375" style="245" hidden="1"/>
    <col min="13329" max="13329" width="3" style="245" hidden="1"/>
    <col min="13330" max="13569" width="8.6640625" style="245" hidden="1"/>
    <col min="13570" max="13575" width="14.88671875" style="245" hidden="1"/>
    <col min="13576" max="13577" width="15.88671875" style="245" hidden="1"/>
    <col min="13578" max="13583" width="16.109375" style="245" hidden="1"/>
    <col min="13584" max="13584" width="6.109375" style="245" hidden="1"/>
    <col min="13585" max="13585" width="3" style="245" hidden="1"/>
    <col min="13586" max="13825" width="8.6640625" style="245" hidden="1"/>
    <col min="13826" max="13831" width="14.88671875" style="245" hidden="1"/>
    <col min="13832" max="13833" width="15.88671875" style="245" hidden="1"/>
    <col min="13834" max="13839" width="16.109375" style="245" hidden="1"/>
    <col min="13840" max="13840" width="6.109375" style="245" hidden="1"/>
    <col min="13841" max="13841" width="3" style="245" hidden="1"/>
    <col min="13842" max="14081" width="8.6640625" style="245" hidden="1"/>
    <col min="14082" max="14087" width="14.88671875" style="245" hidden="1"/>
    <col min="14088" max="14089" width="15.88671875" style="245" hidden="1"/>
    <col min="14090" max="14095" width="16.109375" style="245" hidden="1"/>
    <col min="14096" max="14096" width="6.109375" style="245" hidden="1"/>
    <col min="14097" max="14097" width="3" style="245" hidden="1"/>
    <col min="14098" max="14337" width="8.6640625" style="245" hidden="1"/>
    <col min="14338" max="14343" width="14.88671875" style="245" hidden="1"/>
    <col min="14344" max="14345" width="15.88671875" style="245" hidden="1"/>
    <col min="14346" max="14351" width="16.109375" style="245" hidden="1"/>
    <col min="14352" max="14352" width="6.109375" style="245" hidden="1"/>
    <col min="14353" max="14353" width="3" style="245" hidden="1"/>
    <col min="14354" max="14593" width="8.6640625" style="245" hidden="1"/>
    <col min="14594" max="14599" width="14.88671875" style="245" hidden="1"/>
    <col min="14600" max="14601" width="15.88671875" style="245" hidden="1"/>
    <col min="14602" max="14607" width="16.109375" style="245" hidden="1"/>
    <col min="14608" max="14608" width="6.109375" style="245" hidden="1"/>
    <col min="14609" max="14609" width="3" style="245" hidden="1"/>
    <col min="14610" max="14849" width="8.6640625" style="245" hidden="1"/>
    <col min="14850" max="14855" width="14.88671875" style="245" hidden="1"/>
    <col min="14856" max="14857" width="15.88671875" style="245" hidden="1"/>
    <col min="14858" max="14863" width="16.109375" style="245" hidden="1"/>
    <col min="14864" max="14864" width="6.109375" style="245" hidden="1"/>
    <col min="14865" max="14865" width="3" style="245" hidden="1"/>
    <col min="14866" max="15105" width="8.6640625" style="245" hidden="1"/>
    <col min="15106" max="15111" width="14.88671875" style="245" hidden="1"/>
    <col min="15112" max="15113" width="15.88671875" style="245" hidden="1"/>
    <col min="15114" max="15119" width="16.109375" style="245" hidden="1"/>
    <col min="15120" max="15120" width="6.109375" style="245" hidden="1"/>
    <col min="15121" max="15121" width="3" style="245" hidden="1"/>
    <col min="15122" max="15361" width="8.6640625" style="245" hidden="1"/>
    <col min="15362" max="15367" width="14.88671875" style="245" hidden="1"/>
    <col min="15368" max="15369" width="15.88671875" style="245" hidden="1"/>
    <col min="15370" max="15375" width="16.109375" style="245" hidden="1"/>
    <col min="15376" max="15376" width="6.109375" style="245" hidden="1"/>
    <col min="15377" max="15377" width="3" style="245" hidden="1"/>
    <col min="15378" max="15617" width="8.6640625" style="245" hidden="1"/>
    <col min="15618" max="15623" width="14.88671875" style="245" hidden="1"/>
    <col min="15624" max="15625" width="15.88671875" style="245" hidden="1"/>
    <col min="15626" max="15631" width="16.109375" style="245" hidden="1"/>
    <col min="15632" max="15632" width="6.109375" style="245" hidden="1"/>
    <col min="15633" max="15633" width="3" style="245" hidden="1"/>
    <col min="15634" max="15873" width="8.6640625" style="245" hidden="1"/>
    <col min="15874" max="15879" width="14.88671875" style="245" hidden="1"/>
    <col min="15880" max="15881" width="15.88671875" style="245" hidden="1"/>
    <col min="15882" max="15887" width="16.109375" style="245" hidden="1"/>
    <col min="15888" max="15888" width="6.109375" style="245" hidden="1"/>
    <col min="15889" max="15889" width="3" style="245" hidden="1"/>
    <col min="15890" max="16129" width="8.6640625" style="245" hidden="1"/>
    <col min="16130" max="16135" width="14.88671875" style="245" hidden="1"/>
    <col min="16136" max="16137" width="15.88671875" style="245" hidden="1"/>
    <col min="16138" max="16143" width="16.109375" style="245" hidden="1"/>
    <col min="16144" max="16144" width="6.109375" style="245" hidden="1"/>
    <col min="16145" max="16145" width="3" style="245" hidden="1"/>
    <col min="16146" max="16384" width="8.6640625" style="245" hidden="1"/>
  </cols>
  <sheetData>
    <row r="1" spans="1:51" ht="42.75" customHeight="1" x14ac:dyDescent="0.2">
      <c r="A1" s="344"/>
      <c r="B1" s="345"/>
      <c r="P1" s="246"/>
      <c r="Q1" s="246"/>
    </row>
    <row r="2" spans="1:51" ht="25.8" x14ac:dyDescent="0.3">
      <c r="A2" s="344"/>
      <c r="C2" s="346"/>
      <c r="P2" s="246"/>
      <c r="Q2" s="246"/>
    </row>
    <row r="3" spans="1:51" ht="25.8" x14ac:dyDescent="0.3">
      <c r="A3" s="344"/>
      <c r="C3" s="346"/>
      <c r="P3" s="246"/>
      <c r="Q3" s="246"/>
    </row>
    <row r="4" spans="1:51" s="347" customFormat="1" ht="13.2" x14ac:dyDescent="0.2">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2" x14ac:dyDescent="0.2">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2" x14ac:dyDescent="0.2">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2" x14ac:dyDescent="0.2">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2" x14ac:dyDescent="0.2">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2" x14ac:dyDescent="0.2">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2" x14ac:dyDescent="0.2">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543</v>
      </c>
    </row>
    <row r="11" spans="1:51" s="347" customFormat="1" ht="13.2" x14ac:dyDescent="0.2">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2" x14ac:dyDescent="0.2">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543</v>
      </c>
    </row>
    <row r="13" spans="1:51" s="347" customFormat="1" ht="13.2" x14ac:dyDescent="0.2">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2">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2" x14ac:dyDescent="0.2">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2" x14ac:dyDescent="0.2">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2" x14ac:dyDescent="0.2">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2" x14ac:dyDescent="0.2">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2" x14ac:dyDescent="0.2">
      <c r="P19" s="246"/>
      <c r="Q19" s="246"/>
    </row>
    <row r="20" spans="1:259" ht="13.2" x14ac:dyDescent="0.2">
      <c r="P20" s="246"/>
      <c r="Q20" s="246"/>
    </row>
    <row r="21" spans="1:259" ht="16.2" x14ac:dyDescent="0.2">
      <c r="B21" s="348"/>
      <c r="C21" s="248"/>
      <c r="D21" s="248"/>
      <c r="E21" s="248"/>
      <c r="F21" s="248"/>
      <c r="G21" s="248"/>
      <c r="H21" s="248"/>
      <c r="I21" s="248"/>
      <c r="J21" s="248"/>
      <c r="K21" s="248"/>
      <c r="L21" s="248"/>
      <c r="M21" s="248"/>
      <c r="N21" s="349"/>
      <c r="O21" s="248"/>
      <c r="P21" s="249"/>
      <c r="Q21" s="246"/>
      <c r="IY21" s="350"/>
    </row>
    <row r="22" spans="1:259" ht="16.2" x14ac:dyDescent="0.2">
      <c r="B22" s="250"/>
      <c r="IY22" s="351"/>
    </row>
    <row r="23" spans="1:259" ht="13.2" x14ac:dyDescent="0.2">
      <c r="B23" s="250"/>
    </row>
    <row r="24" spans="1:259" ht="13.2" x14ac:dyDescent="0.2">
      <c r="B24" s="250"/>
    </row>
    <row r="25" spans="1:259" ht="13.2" x14ac:dyDescent="0.2">
      <c r="B25" s="250"/>
    </row>
    <row r="26" spans="1:259" ht="13.2" x14ac:dyDescent="0.2">
      <c r="B26" s="250"/>
    </row>
    <row r="27" spans="1:259" ht="13.2" x14ac:dyDescent="0.2">
      <c r="B27" s="250"/>
    </row>
    <row r="28" spans="1:259" ht="13.2" x14ac:dyDescent="0.2">
      <c r="B28" s="250"/>
    </row>
    <row r="29" spans="1:259" ht="13.2" x14ac:dyDescent="0.2">
      <c r="B29" s="250"/>
    </row>
    <row r="30" spans="1:259" ht="13.2" x14ac:dyDescent="0.2">
      <c r="B30" s="250"/>
    </row>
    <row r="31" spans="1:259" ht="13.2" x14ac:dyDescent="0.2">
      <c r="B31" s="250"/>
    </row>
    <row r="32" spans="1:259" ht="13.2" x14ac:dyDescent="0.2">
      <c r="B32" s="250"/>
    </row>
    <row r="33" spans="2:17" ht="13.2" x14ac:dyDescent="0.2">
      <c r="B33" s="250"/>
    </row>
    <row r="34" spans="2:17" ht="13.2" x14ac:dyDescent="0.2">
      <c r="B34" s="250"/>
    </row>
    <row r="35" spans="2:17" ht="13.2" x14ac:dyDescent="0.2">
      <c r="B35" s="250"/>
    </row>
    <row r="36" spans="2:17" ht="13.2" x14ac:dyDescent="0.2">
      <c r="B36" s="250"/>
    </row>
    <row r="37" spans="2:17" ht="13.2" x14ac:dyDescent="0.2">
      <c r="B37" s="250"/>
    </row>
    <row r="38" spans="2:17" ht="13.2" x14ac:dyDescent="0.2">
      <c r="B38" s="250"/>
    </row>
    <row r="39" spans="2:17" ht="13.2" x14ac:dyDescent="0.2">
      <c r="B39" s="342"/>
      <c r="C39" s="308"/>
      <c r="D39" s="308"/>
      <c r="E39" s="308"/>
      <c r="F39" s="308"/>
      <c r="G39" s="308"/>
      <c r="H39" s="308"/>
      <c r="I39" s="308"/>
      <c r="J39" s="308"/>
      <c r="K39" s="308"/>
      <c r="L39" s="308"/>
      <c r="M39" s="308"/>
      <c r="N39" s="308"/>
      <c r="O39" s="308"/>
      <c r="P39" s="343"/>
    </row>
    <row r="40" spans="2:17" ht="13.2" x14ac:dyDescent="0.2">
      <c r="B40" s="352"/>
      <c r="C40" s="246"/>
      <c r="D40" s="246"/>
      <c r="E40" s="246"/>
      <c r="F40" s="246"/>
      <c r="G40" s="246"/>
      <c r="H40" s="246"/>
      <c r="I40" s="246"/>
      <c r="J40" s="246"/>
      <c r="K40" s="246"/>
      <c r="L40" s="246"/>
      <c r="M40" s="246"/>
      <c r="N40" s="246"/>
      <c r="O40" s="246"/>
      <c r="P40" s="352"/>
      <c r="Q40" s="246"/>
    </row>
    <row r="41" spans="2:17" ht="16.2" x14ac:dyDescent="0.2">
      <c r="B41" s="247" t="s">
        <v>544</v>
      </c>
      <c r="C41" s="248"/>
      <c r="D41" s="248"/>
      <c r="E41" s="248"/>
      <c r="F41" s="248"/>
      <c r="G41" s="248"/>
      <c r="H41" s="248"/>
      <c r="I41" s="248"/>
      <c r="J41" s="248"/>
      <c r="K41" s="248"/>
      <c r="L41" s="248"/>
      <c r="M41" s="248"/>
      <c r="N41" s="248"/>
      <c r="O41" s="248"/>
      <c r="P41" s="249"/>
    </row>
    <row r="42" spans="2:17" ht="13.2" x14ac:dyDescent="0.2">
      <c r="B42" s="250"/>
      <c r="C42" s="246"/>
      <c r="D42" s="246"/>
      <c r="E42" s="246"/>
      <c r="F42" s="246"/>
      <c r="G42" s="353" t="s">
        <v>545</v>
      </c>
      <c r="I42" s="354"/>
      <c r="J42" s="354"/>
      <c r="K42" s="354"/>
      <c r="L42" s="246"/>
      <c r="M42" s="246"/>
      <c r="N42" s="246"/>
      <c r="O42" s="246"/>
    </row>
    <row r="43" spans="2:17" ht="13.2" x14ac:dyDescent="0.2">
      <c r="B43" s="250"/>
      <c r="C43" s="246"/>
      <c r="D43" s="246"/>
      <c r="E43" s="246"/>
      <c r="F43" s="246"/>
      <c r="G43" s="1235" t="s">
        <v>546</v>
      </c>
      <c r="H43" s="1236"/>
      <c r="I43" s="1236"/>
      <c r="J43" s="1236"/>
      <c r="K43" s="1236"/>
      <c r="L43" s="1236"/>
      <c r="M43" s="1236"/>
      <c r="N43" s="1236"/>
      <c r="O43" s="1237"/>
    </row>
    <row r="44" spans="2:17" ht="13.2" x14ac:dyDescent="0.2">
      <c r="B44" s="250"/>
      <c r="C44" s="246"/>
      <c r="D44" s="246"/>
      <c r="E44" s="246"/>
      <c r="F44" s="246"/>
      <c r="G44" s="1238"/>
      <c r="H44" s="1239"/>
      <c r="I44" s="1239"/>
      <c r="J44" s="1239"/>
      <c r="K44" s="1239"/>
      <c r="L44" s="1239"/>
      <c r="M44" s="1239"/>
      <c r="N44" s="1239"/>
      <c r="O44" s="1240"/>
    </row>
    <row r="45" spans="2:17" ht="13.2" x14ac:dyDescent="0.2">
      <c r="B45" s="250"/>
      <c r="C45" s="246"/>
      <c r="D45" s="246"/>
      <c r="E45" s="246"/>
      <c r="F45" s="246"/>
      <c r="G45" s="1238"/>
      <c r="H45" s="1239"/>
      <c r="I45" s="1239"/>
      <c r="J45" s="1239"/>
      <c r="K45" s="1239"/>
      <c r="L45" s="1239"/>
      <c r="M45" s="1239"/>
      <c r="N45" s="1239"/>
      <c r="O45" s="1240"/>
    </row>
    <row r="46" spans="2:17" ht="13.2" x14ac:dyDescent="0.2">
      <c r="B46" s="250"/>
      <c r="C46" s="246"/>
      <c r="D46" s="246"/>
      <c r="E46" s="246"/>
      <c r="F46" s="246"/>
      <c r="G46" s="1238"/>
      <c r="H46" s="1239"/>
      <c r="I46" s="1239"/>
      <c r="J46" s="1239"/>
      <c r="K46" s="1239"/>
      <c r="L46" s="1239"/>
      <c r="M46" s="1239"/>
      <c r="N46" s="1239"/>
      <c r="O46" s="1240"/>
    </row>
    <row r="47" spans="2:17" ht="13.2" x14ac:dyDescent="0.2">
      <c r="B47" s="250"/>
      <c r="C47" s="246"/>
      <c r="D47" s="246"/>
      <c r="E47" s="246"/>
      <c r="F47" s="246"/>
      <c r="G47" s="1241"/>
      <c r="H47" s="1242"/>
      <c r="I47" s="1242"/>
      <c r="J47" s="1242"/>
      <c r="K47" s="1242"/>
      <c r="L47" s="1242"/>
      <c r="M47" s="1242"/>
      <c r="N47" s="1242"/>
      <c r="O47" s="1243"/>
    </row>
    <row r="48" spans="2:17" ht="13.2" x14ac:dyDescent="0.2">
      <c r="B48" s="250"/>
      <c r="C48" s="246"/>
      <c r="D48" s="246"/>
      <c r="E48" s="246"/>
      <c r="F48" s="246"/>
      <c r="G48" s="246"/>
      <c r="H48" s="355"/>
      <c r="I48" s="355"/>
      <c r="J48" s="355"/>
    </row>
    <row r="49" spans="1:17" ht="13.2" x14ac:dyDescent="0.2">
      <c r="B49" s="250"/>
      <c r="C49" s="246"/>
      <c r="D49" s="246"/>
      <c r="E49" s="246"/>
      <c r="F49" s="246"/>
      <c r="G49" s="245" t="s">
        <v>547</v>
      </c>
    </row>
    <row r="50" spans="1:17" ht="13.2" x14ac:dyDescent="0.2">
      <c r="B50" s="250"/>
      <c r="C50" s="246"/>
      <c r="D50" s="246"/>
      <c r="E50" s="246"/>
      <c r="F50" s="246"/>
      <c r="G50" s="1244"/>
      <c r="H50" s="1245"/>
      <c r="I50" s="1245"/>
      <c r="J50" s="1246"/>
      <c r="K50" s="356" t="s">
        <v>521</v>
      </c>
      <c r="L50" s="356" t="s">
        <v>522</v>
      </c>
      <c r="M50" s="356" t="s">
        <v>523</v>
      </c>
      <c r="N50" s="356" t="s">
        <v>524</v>
      </c>
      <c r="O50" s="356" t="s">
        <v>525</v>
      </c>
    </row>
    <row r="51" spans="1:17" ht="13.2" x14ac:dyDescent="0.2">
      <c r="B51" s="250"/>
      <c r="C51" s="246"/>
      <c r="D51" s="246"/>
      <c r="E51" s="246"/>
      <c r="F51" s="246"/>
      <c r="G51" s="1247" t="s">
        <v>548</v>
      </c>
      <c r="H51" s="1248"/>
      <c r="I51" s="1253" t="s">
        <v>549</v>
      </c>
      <c r="J51" s="1253"/>
      <c r="K51" s="1255"/>
      <c r="L51" s="1255"/>
      <c r="M51" s="1255"/>
      <c r="N51" s="1255"/>
      <c r="O51" s="1255"/>
    </row>
    <row r="52" spans="1:17" ht="13.2" x14ac:dyDescent="0.2">
      <c r="B52" s="250"/>
      <c r="C52" s="246"/>
      <c r="D52" s="246"/>
      <c r="E52" s="246"/>
      <c r="F52" s="246"/>
      <c r="G52" s="1249"/>
      <c r="H52" s="1250"/>
      <c r="I52" s="1254"/>
      <c r="J52" s="1254"/>
      <c r="K52" s="1221"/>
      <c r="L52" s="1221"/>
      <c r="M52" s="1221"/>
      <c r="N52" s="1221"/>
      <c r="O52" s="1221"/>
    </row>
    <row r="53" spans="1:17" ht="13.2" x14ac:dyDescent="0.2">
      <c r="A53" s="357"/>
      <c r="B53" s="250"/>
      <c r="C53" s="246"/>
      <c r="D53" s="246"/>
      <c r="E53" s="246"/>
      <c r="F53" s="246"/>
      <c r="G53" s="1249"/>
      <c r="H53" s="1250"/>
      <c r="I53" s="1233" t="s">
        <v>550</v>
      </c>
      <c r="J53" s="1233"/>
      <c r="K53" s="1256"/>
      <c r="L53" s="1256"/>
      <c r="M53" s="1256"/>
      <c r="N53" s="1256"/>
      <c r="O53" s="1256"/>
    </row>
    <row r="54" spans="1:17" ht="13.2" x14ac:dyDescent="0.2">
      <c r="A54" s="357"/>
      <c r="B54" s="250"/>
      <c r="C54" s="246"/>
      <c r="D54" s="246"/>
      <c r="E54" s="246"/>
      <c r="F54" s="246"/>
      <c r="G54" s="1251"/>
      <c r="H54" s="1252"/>
      <c r="I54" s="1233"/>
      <c r="J54" s="1233"/>
      <c r="K54" s="1226"/>
      <c r="L54" s="1226"/>
      <c r="M54" s="1226"/>
      <c r="N54" s="1226"/>
      <c r="O54" s="1226"/>
    </row>
    <row r="55" spans="1:17" ht="13.2" x14ac:dyDescent="0.2">
      <c r="A55" s="357"/>
      <c r="B55" s="250"/>
      <c r="C55" s="246"/>
      <c r="D55" s="246"/>
      <c r="E55" s="246"/>
      <c r="F55" s="246"/>
      <c r="G55" s="1227" t="s">
        <v>551</v>
      </c>
      <c r="H55" s="1228"/>
      <c r="I55" s="1233" t="s">
        <v>549</v>
      </c>
      <c r="J55" s="1233"/>
      <c r="K55" s="1255"/>
      <c r="L55" s="1255"/>
      <c r="M55" s="1255"/>
      <c r="N55" s="1255"/>
      <c r="O55" s="1255"/>
    </row>
    <row r="56" spans="1:17" ht="13.2" x14ac:dyDescent="0.2">
      <c r="A56" s="357"/>
      <c r="B56" s="250"/>
      <c r="C56" s="246"/>
      <c r="D56" s="246"/>
      <c r="E56" s="246"/>
      <c r="F56" s="246"/>
      <c r="G56" s="1229"/>
      <c r="H56" s="1230"/>
      <c r="I56" s="1233"/>
      <c r="J56" s="1233"/>
      <c r="K56" s="1221"/>
      <c r="L56" s="1221"/>
      <c r="M56" s="1221"/>
      <c r="N56" s="1221"/>
      <c r="O56" s="1221"/>
    </row>
    <row r="57" spans="1:17" s="357" customFormat="1" ht="13.2" x14ac:dyDescent="0.2">
      <c r="B57" s="358"/>
      <c r="C57" s="354"/>
      <c r="D57" s="354"/>
      <c r="E57" s="354"/>
      <c r="F57" s="354"/>
      <c r="G57" s="1229"/>
      <c r="H57" s="1230"/>
      <c r="I57" s="1223" t="s">
        <v>550</v>
      </c>
      <c r="J57" s="1223"/>
      <c r="K57" s="1256"/>
      <c r="L57" s="1256"/>
      <c r="M57" s="1256"/>
      <c r="N57" s="1256"/>
      <c r="O57" s="1256"/>
      <c r="P57" s="359"/>
      <c r="Q57" s="358"/>
    </row>
    <row r="58" spans="1:17" s="357" customFormat="1" ht="13.2" x14ac:dyDescent="0.2">
      <c r="A58" s="245"/>
      <c r="B58" s="358"/>
      <c r="C58" s="354"/>
      <c r="D58" s="354"/>
      <c r="E58" s="354"/>
      <c r="F58" s="354"/>
      <c r="G58" s="1231"/>
      <c r="H58" s="1232"/>
      <c r="I58" s="1223"/>
      <c r="J58" s="1223"/>
      <c r="K58" s="1226"/>
      <c r="L58" s="1226"/>
      <c r="M58" s="1226"/>
      <c r="N58" s="1226"/>
      <c r="O58" s="1226"/>
      <c r="P58" s="359"/>
      <c r="Q58" s="358"/>
    </row>
    <row r="59" spans="1:17" s="357" customFormat="1" ht="13.2" x14ac:dyDescent="0.2">
      <c r="A59" s="245"/>
      <c r="B59" s="358"/>
      <c r="C59" s="354"/>
      <c r="D59" s="354"/>
      <c r="E59" s="354"/>
      <c r="F59" s="354"/>
      <c r="G59" s="354"/>
      <c r="H59" s="354"/>
      <c r="I59" s="354"/>
      <c r="J59" s="354"/>
      <c r="K59" s="360"/>
      <c r="L59" s="360"/>
      <c r="M59" s="360"/>
      <c r="N59" s="360"/>
      <c r="O59" s="360"/>
      <c r="P59" s="359"/>
      <c r="Q59" s="358"/>
    </row>
    <row r="60" spans="1:17" s="357" customFormat="1" ht="13.2" x14ac:dyDescent="0.2">
      <c r="A60" s="245"/>
      <c r="B60" s="358"/>
      <c r="C60" s="354"/>
      <c r="D60" s="354"/>
      <c r="E60" s="354"/>
      <c r="F60" s="354"/>
      <c r="G60" s="354"/>
      <c r="H60" s="354"/>
      <c r="I60" s="354"/>
      <c r="J60" s="354"/>
      <c r="K60" s="360"/>
      <c r="L60" s="360"/>
      <c r="M60" s="360"/>
      <c r="N60" s="360"/>
      <c r="O60" s="360"/>
      <c r="P60" s="359"/>
      <c r="Q60" s="358"/>
    </row>
    <row r="61" spans="1:17" s="357" customFormat="1" ht="13.2" x14ac:dyDescent="0.2">
      <c r="A61" s="245"/>
      <c r="B61" s="361"/>
      <c r="C61" s="362"/>
      <c r="D61" s="362"/>
      <c r="E61" s="362"/>
      <c r="F61" s="362"/>
      <c r="G61" s="362"/>
      <c r="H61" s="362"/>
      <c r="I61" s="362"/>
      <c r="J61" s="362"/>
      <c r="K61" s="362"/>
      <c r="L61" s="362"/>
      <c r="M61" s="363"/>
      <c r="N61" s="363"/>
      <c r="O61" s="363"/>
      <c r="P61" s="364"/>
      <c r="Q61" s="358"/>
    </row>
    <row r="62" spans="1:17" ht="13.2" x14ac:dyDescent="0.2">
      <c r="B62" s="352"/>
      <c r="C62" s="352"/>
      <c r="D62" s="352"/>
      <c r="E62" s="352"/>
      <c r="F62" s="352"/>
      <c r="G62" s="352"/>
      <c r="H62" s="352"/>
      <c r="I62" s="352"/>
      <c r="J62" s="352"/>
      <c r="K62" s="352"/>
      <c r="L62" s="352"/>
      <c r="M62" s="352"/>
      <c r="N62" s="352"/>
      <c r="O62" s="352"/>
      <c r="P62" s="352"/>
      <c r="Q62" s="246"/>
    </row>
    <row r="63" spans="1:17" ht="16.2" x14ac:dyDescent="0.2">
      <c r="B63" s="309" t="s">
        <v>552</v>
      </c>
      <c r="C63" s="246"/>
      <c r="D63" s="246"/>
      <c r="E63" s="246"/>
      <c r="F63" s="246"/>
      <c r="G63" s="246"/>
      <c r="H63" s="246"/>
      <c r="I63" s="246"/>
      <c r="J63" s="246"/>
      <c r="K63" s="246"/>
      <c r="L63" s="246"/>
      <c r="M63" s="246"/>
      <c r="N63" s="246"/>
      <c r="O63" s="246"/>
    </row>
    <row r="64" spans="1:17" ht="13.2" x14ac:dyDescent="0.2">
      <c r="B64" s="250"/>
      <c r="C64" s="246"/>
      <c r="D64" s="246"/>
      <c r="E64" s="246"/>
      <c r="F64" s="246"/>
      <c r="G64" s="353" t="s">
        <v>545</v>
      </c>
      <c r="I64" s="354"/>
      <c r="J64" s="354"/>
      <c r="K64" s="354"/>
      <c r="L64" s="246"/>
      <c r="M64" s="246"/>
      <c r="N64" s="246"/>
      <c r="O64" s="246"/>
    </row>
    <row r="65" spans="2:30" ht="13.2" x14ac:dyDescent="0.2">
      <c r="B65" s="250"/>
      <c r="C65" s="246"/>
      <c r="D65" s="246"/>
      <c r="E65" s="246"/>
      <c r="F65" s="246"/>
      <c r="G65" s="1235" t="s">
        <v>555</v>
      </c>
      <c r="H65" s="1236"/>
      <c r="I65" s="1236"/>
      <c r="J65" s="1236"/>
      <c r="K65" s="1236"/>
      <c r="L65" s="1236"/>
      <c r="M65" s="1236"/>
      <c r="N65" s="1236"/>
      <c r="O65" s="1237"/>
    </row>
    <row r="66" spans="2:30" ht="13.2" x14ac:dyDescent="0.2">
      <c r="B66" s="250"/>
      <c r="C66" s="246"/>
      <c r="D66" s="246"/>
      <c r="E66" s="246"/>
      <c r="F66" s="246"/>
      <c r="G66" s="1238"/>
      <c r="H66" s="1239"/>
      <c r="I66" s="1239"/>
      <c r="J66" s="1239"/>
      <c r="K66" s="1239"/>
      <c r="L66" s="1239"/>
      <c r="M66" s="1239"/>
      <c r="N66" s="1239"/>
      <c r="O66" s="1240"/>
    </row>
    <row r="67" spans="2:30" ht="13.2" x14ac:dyDescent="0.2">
      <c r="B67" s="250"/>
      <c r="C67" s="246"/>
      <c r="D67" s="246"/>
      <c r="E67" s="246"/>
      <c r="F67" s="246"/>
      <c r="G67" s="1238"/>
      <c r="H67" s="1239"/>
      <c r="I67" s="1239"/>
      <c r="J67" s="1239"/>
      <c r="K67" s="1239"/>
      <c r="L67" s="1239"/>
      <c r="M67" s="1239"/>
      <c r="N67" s="1239"/>
      <c r="O67" s="1240"/>
    </row>
    <row r="68" spans="2:30" ht="13.2" x14ac:dyDescent="0.2">
      <c r="B68" s="250"/>
      <c r="C68" s="246"/>
      <c r="D68" s="246"/>
      <c r="E68" s="246"/>
      <c r="F68" s="246"/>
      <c r="G68" s="1238"/>
      <c r="H68" s="1239"/>
      <c r="I68" s="1239"/>
      <c r="J68" s="1239"/>
      <c r="K68" s="1239"/>
      <c r="L68" s="1239"/>
      <c r="M68" s="1239"/>
      <c r="N68" s="1239"/>
      <c r="O68" s="1240"/>
    </row>
    <row r="69" spans="2:30" ht="13.2" x14ac:dyDescent="0.2">
      <c r="B69" s="250"/>
      <c r="C69" s="246"/>
      <c r="D69" s="246"/>
      <c r="E69" s="246"/>
      <c r="F69" s="246"/>
      <c r="G69" s="1241"/>
      <c r="H69" s="1242"/>
      <c r="I69" s="1242"/>
      <c r="J69" s="1242"/>
      <c r="K69" s="1242"/>
      <c r="L69" s="1242"/>
      <c r="M69" s="1242"/>
      <c r="N69" s="1242"/>
      <c r="O69" s="1243"/>
    </row>
    <row r="70" spans="2:30" ht="13.2" x14ac:dyDescent="0.2">
      <c r="B70" s="250"/>
      <c r="C70" s="246"/>
      <c r="D70" s="246"/>
      <c r="E70" s="246"/>
      <c r="F70" s="246"/>
      <c r="G70" s="246"/>
      <c r="H70" s="365"/>
      <c r="I70" s="365"/>
      <c r="J70" s="366"/>
      <c r="K70" s="366"/>
      <c r="L70" s="367"/>
      <c r="M70" s="366"/>
      <c r="N70" s="367"/>
      <c r="O70" s="368"/>
    </row>
    <row r="71" spans="2:30" ht="13.2" x14ac:dyDescent="0.2">
      <c r="B71" s="250"/>
      <c r="C71" s="246"/>
      <c r="D71" s="246"/>
      <c r="E71" s="246"/>
      <c r="F71" s="246"/>
      <c r="G71" s="369" t="s">
        <v>553</v>
      </c>
      <c r="I71" s="370"/>
      <c r="J71" s="366"/>
      <c r="K71" s="366"/>
      <c r="L71" s="367"/>
      <c r="M71" s="366"/>
      <c r="N71" s="367"/>
      <c r="O71" s="368"/>
    </row>
    <row r="72" spans="2:30" ht="13.2" x14ac:dyDescent="0.2">
      <c r="B72" s="250"/>
      <c r="C72" s="246"/>
      <c r="D72" s="246"/>
      <c r="E72" s="246"/>
      <c r="F72" s="246"/>
      <c r="G72" s="1244"/>
      <c r="H72" s="1245"/>
      <c r="I72" s="1245"/>
      <c r="J72" s="1246"/>
      <c r="K72" s="356" t="s">
        <v>521</v>
      </c>
      <c r="L72" s="356" t="s">
        <v>522</v>
      </c>
      <c r="M72" s="356" t="s">
        <v>523</v>
      </c>
      <c r="N72" s="356" t="s">
        <v>524</v>
      </c>
      <c r="O72" s="356" t="s">
        <v>525</v>
      </c>
    </row>
    <row r="73" spans="2:30" ht="13.2" x14ac:dyDescent="0.2">
      <c r="B73" s="250"/>
      <c r="C73" s="246"/>
      <c r="D73" s="246"/>
      <c r="E73" s="246"/>
      <c r="F73" s="246"/>
      <c r="G73" s="1247" t="s">
        <v>548</v>
      </c>
      <c r="H73" s="1248"/>
      <c r="I73" s="1253" t="s">
        <v>549</v>
      </c>
      <c r="J73" s="1253"/>
      <c r="K73" s="1234"/>
      <c r="L73" s="1234"/>
      <c r="M73" s="1221"/>
      <c r="N73" s="1221"/>
      <c r="O73" s="1221"/>
      <c r="S73" s="245">
        <v>9.9</v>
      </c>
    </row>
    <row r="74" spans="2:30" ht="13.2" x14ac:dyDescent="0.2">
      <c r="B74" s="250"/>
      <c r="C74" s="246"/>
      <c r="D74" s="246"/>
      <c r="E74" s="246"/>
      <c r="F74" s="246"/>
      <c r="G74" s="1249"/>
      <c r="H74" s="1250"/>
      <c r="I74" s="1254"/>
      <c r="J74" s="1254"/>
      <c r="K74" s="1234"/>
      <c r="L74" s="1234"/>
      <c r="M74" s="1221"/>
      <c r="N74" s="1221"/>
      <c r="O74" s="1221"/>
    </row>
    <row r="75" spans="2:30" ht="13.2" x14ac:dyDescent="0.2">
      <c r="B75" s="250"/>
      <c r="C75" s="246"/>
      <c r="D75" s="246"/>
      <c r="E75" s="246"/>
      <c r="F75" s="246"/>
      <c r="G75" s="1249"/>
      <c r="H75" s="1250"/>
      <c r="I75" s="1233" t="s">
        <v>554</v>
      </c>
      <c r="J75" s="1233"/>
      <c r="K75" s="1225">
        <v>7.8</v>
      </c>
      <c r="L75" s="1225">
        <v>7.1</v>
      </c>
      <c r="M75" s="1225">
        <v>6.2</v>
      </c>
      <c r="N75" s="1225">
        <v>5.5</v>
      </c>
      <c r="O75" s="1225">
        <v>5.0999999999999996</v>
      </c>
      <c r="U75" s="245">
        <v>81.2</v>
      </c>
      <c r="W75" s="245">
        <v>87.2</v>
      </c>
      <c r="Y75" s="245">
        <v>99.8</v>
      </c>
      <c r="AA75" s="245">
        <v>109.5</v>
      </c>
      <c r="AC75" s="245">
        <v>115.2</v>
      </c>
    </row>
    <row r="76" spans="2:30" ht="13.2" x14ac:dyDescent="0.2">
      <c r="B76" s="250"/>
      <c r="C76" s="246"/>
      <c r="D76" s="246"/>
      <c r="E76" s="246"/>
      <c r="F76" s="246"/>
      <c r="G76" s="1251"/>
      <c r="H76" s="1252"/>
      <c r="I76" s="1233"/>
      <c r="J76" s="1233"/>
      <c r="K76" s="1226"/>
      <c r="L76" s="1226"/>
      <c r="M76" s="1226"/>
      <c r="N76" s="1226"/>
      <c r="O76" s="1226"/>
    </row>
    <row r="77" spans="2:30" ht="13.2" x14ac:dyDescent="0.2">
      <c r="B77" s="250"/>
      <c r="C77" s="246"/>
      <c r="D77" s="246"/>
      <c r="E77" s="246"/>
      <c r="F77" s="246"/>
      <c r="G77" s="1227" t="s">
        <v>551</v>
      </c>
      <c r="H77" s="1228"/>
      <c r="I77" s="1233" t="s">
        <v>549</v>
      </c>
      <c r="J77" s="1233"/>
      <c r="K77" s="1234">
        <v>0</v>
      </c>
      <c r="L77" s="1234">
        <v>0</v>
      </c>
      <c r="M77" s="1221">
        <v>0</v>
      </c>
      <c r="N77" s="1221">
        <v>0</v>
      </c>
      <c r="O77" s="1221">
        <v>0</v>
      </c>
      <c r="R77" s="245">
        <v>12.3</v>
      </c>
      <c r="T77" s="245">
        <v>11.1</v>
      </c>
    </row>
    <row r="78" spans="2:30" ht="13.2" x14ac:dyDescent="0.2">
      <c r="B78" s="250"/>
      <c r="C78" s="246"/>
      <c r="D78" s="246"/>
      <c r="E78" s="246"/>
      <c r="F78" s="246"/>
      <c r="G78" s="1229"/>
      <c r="H78" s="1230"/>
      <c r="I78" s="1233"/>
      <c r="J78" s="1233"/>
      <c r="K78" s="1234"/>
      <c r="L78" s="1234"/>
      <c r="M78" s="1221"/>
      <c r="N78" s="1221"/>
      <c r="O78" s="1221"/>
    </row>
    <row r="79" spans="2:30" ht="13.2" x14ac:dyDescent="0.2">
      <c r="B79" s="250"/>
      <c r="C79" s="246"/>
      <c r="D79" s="246"/>
      <c r="E79" s="246"/>
      <c r="F79" s="246"/>
      <c r="G79" s="1229"/>
      <c r="H79" s="1230"/>
      <c r="I79" s="1222" t="s">
        <v>554</v>
      </c>
      <c r="J79" s="1223"/>
      <c r="K79" s="1224">
        <v>10.1</v>
      </c>
      <c r="L79" s="1224">
        <v>9.1999999999999993</v>
      </c>
      <c r="M79" s="1224">
        <v>8.1999999999999993</v>
      </c>
      <c r="N79" s="1224">
        <v>7.8</v>
      </c>
      <c r="O79" s="1224">
        <v>7.4</v>
      </c>
      <c r="V79" s="245">
        <v>53.5</v>
      </c>
      <c r="X79" s="245">
        <v>48.2</v>
      </c>
      <c r="Z79" s="245">
        <v>34.200000000000003</v>
      </c>
      <c r="AB79" s="245">
        <v>30.3</v>
      </c>
      <c r="AD79" s="245">
        <v>28.9</v>
      </c>
    </row>
    <row r="80" spans="2:30" ht="13.2" x14ac:dyDescent="0.2">
      <c r="B80" s="250"/>
      <c r="C80" s="246"/>
      <c r="D80" s="246"/>
      <c r="E80" s="246"/>
      <c r="F80" s="246"/>
      <c r="G80" s="1231"/>
      <c r="H80" s="1232"/>
      <c r="I80" s="1223"/>
      <c r="J80" s="1223"/>
      <c r="K80" s="1224"/>
      <c r="L80" s="1224"/>
      <c r="M80" s="1224"/>
      <c r="N80" s="1224"/>
      <c r="O80" s="1224"/>
    </row>
    <row r="81" spans="2:17" ht="13.2" x14ac:dyDescent="0.2">
      <c r="B81" s="250"/>
      <c r="C81" s="246"/>
      <c r="D81" s="246"/>
      <c r="E81" s="246"/>
      <c r="F81" s="246"/>
      <c r="G81" s="246"/>
      <c r="H81" s="246"/>
      <c r="I81" s="246"/>
      <c r="J81" s="246"/>
      <c r="K81" s="371"/>
      <c r="L81" s="246"/>
      <c r="M81" s="246"/>
      <c r="N81" s="246"/>
      <c r="O81" s="246"/>
    </row>
    <row r="82" spans="2:17" ht="16.2" x14ac:dyDescent="0.2">
      <c r="B82" s="250"/>
      <c r="C82" s="246"/>
      <c r="D82" s="246"/>
      <c r="E82" s="246"/>
      <c r="F82" s="246"/>
      <c r="G82" s="246"/>
      <c r="H82" s="246"/>
      <c r="I82" s="246"/>
      <c r="J82" s="246"/>
      <c r="K82" s="372"/>
      <c r="L82" s="372"/>
      <c r="M82" s="372"/>
      <c r="N82" s="372"/>
      <c r="O82" s="372"/>
    </row>
    <row r="83" spans="2:17" ht="13.2" x14ac:dyDescent="0.2">
      <c r="B83" s="342"/>
      <c r="C83" s="308"/>
      <c r="D83" s="308"/>
      <c r="E83" s="308"/>
      <c r="F83" s="308"/>
      <c r="G83" s="308"/>
      <c r="H83" s="308"/>
      <c r="I83" s="308"/>
      <c r="J83" s="308"/>
      <c r="K83" s="308"/>
      <c r="L83" s="308"/>
      <c r="M83" s="308"/>
      <c r="N83" s="308"/>
      <c r="O83" s="308"/>
      <c r="P83" s="343"/>
    </row>
    <row r="84" spans="2:17" ht="13.2" x14ac:dyDescent="0.2">
      <c r="H84" s="246"/>
      <c r="I84" s="246"/>
      <c r="J84" s="246"/>
      <c r="K84" s="246"/>
      <c r="L84" s="246"/>
      <c r="M84" s="246"/>
      <c r="N84" s="246"/>
      <c r="O84" s="246"/>
      <c r="P84" s="246"/>
      <c r="Q84" s="246"/>
    </row>
    <row r="85" spans="2:17" ht="13.2" x14ac:dyDescent="0.2">
      <c r="B85" s="246"/>
      <c r="C85" s="246"/>
      <c r="D85" s="246"/>
      <c r="E85" s="246"/>
      <c r="F85" s="246"/>
      <c r="G85" s="246"/>
      <c r="H85" s="246"/>
      <c r="I85" s="246"/>
      <c r="J85" s="246"/>
      <c r="K85" s="246"/>
      <c r="L85" s="246"/>
      <c r="M85" s="246"/>
      <c r="N85" s="246"/>
      <c r="O85" s="246"/>
      <c r="P85" s="246"/>
      <c r="Q85" s="246"/>
    </row>
    <row r="86" spans="2:17" ht="13.2" hidden="1" x14ac:dyDescent="0.2">
      <c r="B86" s="246"/>
      <c r="C86" s="246"/>
      <c r="D86" s="246"/>
      <c r="E86" s="246"/>
      <c r="F86" s="246"/>
      <c r="G86" s="246"/>
      <c r="H86" s="246"/>
      <c r="I86" s="246"/>
      <c r="J86" s="246"/>
      <c r="K86" s="246"/>
      <c r="L86" s="246"/>
      <c r="M86" s="246"/>
      <c r="N86" s="246"/>
      <c r="O86" s="246"/>
      <c r="P86" s="246"/>
      <c r="Q86" s="246"/>
    </row>
    <row r="87" spans="2:17" ht="13.2" hidden="1" x14ac:dyDescent="0.2">
      <c r="B87" s="246"/>
      <c r="C87" s="246"/>
      <c r="D87" s="246"/>
      <c r="E87" s="246"/>
      <c r="F87" s="246"/>
      <c r="G87" s="246"/>
      <c r="H87" s="246"/>
      <c r="I87" s="246"/>
      <c r="J87" s="246"/>
      <c r="K87" s="373"/>
      <c r="L87" s="246"/>
      <c r="M87" s="246"/>
      <c r="N87" s="246"/>
      <c r="O87" s="246"/>
      <c r="P87" s="246"/>
      <c r="Q87" s="246"/>
    </row>
    <row r="88" spans="2:17" ht="13.2" hidden="1" x14ac:dyDescent="0.2">
      <c r="B88" s="246"/>
      <c r="C88" s="246"/>
      <c r="D88" s="246"/>
      <c r="E88" s="246"/>
      <c r="F88" s="246"/>
      <c r="G88" s="246"/>
      <c r="H88" s="246"/>
      <c r="I88" s="246"/>
      <c r="J88" s="246"/>
      <c r="K88" s="246"/>
      <c r="L88" s="246"/>
      <c r="M88" s="246"/>
      <c r="N88" s="246"/>
      <c r="O88" s="246"/>
      <c r="P88" s="246"/>
      <c r="Q88" s="246"/>
    </row>
    <row r="89" spans="2:17" ht="13.2" hidden="1" x14ac:dyDescent="0.2">
      <c r="B89" s="246"/>
      <c r="C89" s="246"/>
      <c r="D89" s="246"/>
      <c r="E89" s="246"/>
      <c r="F89" s="246"/>
      <c r="G89" s="246"/>
      <c r="H89" s="246"/>
      <c r="I89" s="246"/>
      <c r="J89" s="246"/>
      <c r="K89" s="246"/>
      <c r="L89" s="246"/>
      <c r="M89" s="246"/>
      <c r="N89" s="246"/>
      <c r="O89" s="246"/>
      <c r="P89" s="246"/>
      <c r="Q89" s="246"/>
    </row>
    <row r="90" spans="2:17" ht="13.2" hidden="1" x14ac:dyDescent="0.2">
      <c r="B90" s="246"/>
      <c r="C90" s="246"/>
      <c r="D90" s="246"/>
      <c r="E90" s="246"/>
      <c r="F90" s="246"/>
      <c r="G90" s="246"/>
      <c r="H90" s="246"/>
      <c r="I90" s="246"/>
      <c r="J90" s="246"/>
      <c r="K90" s="246"/>
      <c r="L90" s="246"/>
      <c r="M90" s="246"/>
      <c r="N90" s="246"/>
      <c r="O90" s="246"/>
      <c r="P90" s="246"/>
      <c r="Q90" s="246"/>
    </row>
    <row r="91" spans="2:17" ht="13.2" hidden="1" x14ac:dyDescent="0.2">
      <c r="B91" s="246"/>
      <c r="C91" s="246"/>
      <c r="D91" s="246"/>
      <c r="E91" s="246"/>
      <c r="F91" s="246"/>
      <c r="G91" s="246"/>
      <c r="H91" s="246"/>
      <c r="I91" s="246"/>
      <c r="J91" s="246"/>
      <c r="K91" s="246"/>
      <c r="L91" s="246"/>
      <c r="M91" s="246"/>
      <c r="N91" s="246"/>
      <c r="O91" s="246"/>
      <c r="P91" s="246"/>
      <c r="Q91" s="246"/>
    </row>
    <row r="92" spans="2:17" ht="13.5" hidden="1" customHeight="1" x14ac:dyDescent="0.2">
      <c r="B92" s="246"/>
      <c r="C92" s="246"/>
      <c r="D92" s="246"/>
      <c r="E92" s="246"/>
      <c r="F92" s="246"/>
      <c r="G92" s="246"/>
      <c r="H92" s="246"/>
      <c r="I92" s="246"/>
      <c r="J92" s="246"/>
      <c r="K92" s="246"/>
      <c r="L92" s="246"/>
      <c r="M92" s="246"/>
      <c r="N92" s="246"/>
      <c r="O92" s="246"/>
      <c r="P92" s="246"/>
      <c r="Q92" s="246"/>
    </row>
    <row r="93" spans="2:17" ht="13.5" hidden="1" customHeight="1" x14ac:dyDescent="0.2">
      <c r="B93" s="246"/>
      <c r="C93" s="246"/>
      <c r="D93" s="246"/>
      <c r="E93" s="246"/>
      <c r="F93" s="246"/>
      <c r="G93" s="246"/>
      <c r="H93" s="246"/>
      <c r="I93" s="246"/>
      <c r="J93" s="246"/>
      <c r="K93" s="246"/>
      <c r="L93" s="246"/>
      <c r="M93" s="246"/>
      <c r="N93" s="246"/>
      <c r="O93" s="246"/>
      <c r="P93" s="246"/>
      <c r="Q93" s="246"/>
    </row>
    <row r="94" spans="2:17" ht="13.5" hidden="1" customHeight="1" x14ac:dyDescent="0.2">
      <c r="B94" s="246"/>
      <c r="C94" s="246"/>
      <c r="D94" s="246"/>
      <c r="E94" s="246"/>
      <c r="F94" s="246"/>
      <c r="G94" s="246"/>
      <c r="H94" s="246"/>
      <c r="I94" s="246"/>
      <c r="J94" s="246"/>
      <c r="K94" s="246"/>
      <c r="L94" s="246"/>
      <c r="M94" s="246"/>
      <c r="N94" s="246"/>
      <c r="O94" s="246"/>
      <c r="P94" s="246"/>
      <c r="Q94" s="246"/>
    </row>
    <row r="95" spans="2:17" ht="13.5" hidden="1" customHeight="1" x14ac:dyDescent="0.2">
      <c r="B95" s="246"/>
      <c r="C95" s="246"/>
      <c r="D95" s="246"/>
      <c r="E95" s="246"/>
      <c r="F95" s="246"/>
      <c r="G95" s="246"/>
      <c r="H95" s="246"/>
      <c r="I95" s="246"/>
      <c r="J95" s="246"/>
      <c r="K95" s="246"/>
      <c r="L95" s="246"/>
      <c r="M95" s="246"/>
      <c r="N95" s="246"/>
      <c r="O95" s="246"/>
      <c r="P95" s="246"/>
      <c r="Q95" s="246"/>
    </row>
    <row r="96" spans="2:17" ht="13.5" hidden="1" customHeight="1" x14ac:dyDescent="0.2">
      <c r="B96" s="246"/>
      <c r="C96" s="246"/>
      <c r="D96" s="246"/>
      <c r="E96" s="246"/>
      <c r="F96" s="246"/>
      <c r="G96" s="246"/>
      <c r="H96" s="246"/>
      <c r="I96" s="246"/>
      <c r="J96" s="246"/>
      <c r="K96" s="246"/>
      <c r="L96" s="246"/>
      <c r="M96" s="246"/>
      <c r="N96" s="246"/>
      <c r="O96" s="246"/>
      <c r="P96" s="246"/>
      <c r="Q96" s="246"/>
    </row>
    <row r="97" spans="2:17" ht="13.5" hidden="1" customHeight="1" x14ac:dyDescent="0.2">
      <c r="B97" s="246"/>
      <c r="C97" s="246"/>
      <c r="D97" s="246"/>
      <c r="E97" s="246"/>
      <c r="F97" s="246"/>
      <c r="G97" s="246"/>
      <c r="H97" s="246"/>
      <c r="I97" s="246"/>
      <c r="J97" s="246"/>
      <c r="K97" s="246"/>
      <c r="L97" s="246"/>
      <c r="M97" s="246"/>
      <c r="N97" s="246"/>
      <c r="O97" s="246"/>
      <c r="P97" s="246"/>
      <c r="Q97" s="246"/>
    </row>
    <row r="98" spans="2:17" ht="13.5" hidden="1" customHeight="1" x14ac:dyDescent="0.2">
      <c r="B98" s="246"/>
      <c r="C98" s="246"/>
      <c r="D98" s="246"/>
      <c r="E98" s="246"/>
      <c r="F98" s="246"/>
      <c r="G98" s="246"/>
      <c r="H98" s="246"/>
      <c r="I98" s="246"/>
      <c r="J98" s="246"/>
      <c r="K98" s="246"/>
      <c r="L98" s="246"/>
      <c r="M98" s="246"/>
      <c r="N98" s="246"/>
      <c r="O98" s="246"/>
      <c r="P98" s="246"/>
      <c r="Q98" s="246"/>
    </row>
    <row r="99" spans="2:17" ht="13.5" hidden="1" customHeight="1" x14ac:dyDescent="0.2">
      <c r="B99" s="246"/>
      <c r="C99" s="246"/>
      <c r="D99" s="246"/>
      <c r="E99" s="246"/>
      <c r="F99" s="246"/>
      <c r="G99" s="246"/>
      <c r="H99" s="246"/>
      <c r="I99" s="246"/>
      <c r="J99" s="246"/>
      <c r="K99" s="246"/>
      <c r="L99" s="246"/>
      <c r="M99" s="246"/>
      <c r="N99" s="246"/>
      <c r="O99" s="246"/>
      <c r="P99" s="246"/>
      <c r="Q99" s="246"/>
    </row>
    <row r="100" spans="2:17" ht="13.5" hidden="1" customHeight="1" x14ac:dyDescent="0.2">
      <c r="B100" s="246"/>
      <c r="C100" s="246"/>
      <c r="D100" s="246"/>
      <c r="E100" s="246"/>
      <c r="F100" s="246"/>
      <c r="G100" s="246"/>
      <c r="H100" s="246"/>
      <c r="I100" s="246"/>
      <c r="J100" s="246"/>
      <c r="K100" s="246"/>
      <c r="L100" s="246"/>
      <c r="M100" s="246"/>
      <c r="N100" s="246"/>
      <c r="O100" s="246"/>
      <c r="P100" s="246"/>
      <c r="Q100" s="246"/>
    </row>
    <row r="101" spans="2:17" ht="13.5" hidden="1" customHeight="1" x14ac:dyDescent="0.2">
      <c r="B101" s="246"/>
      <c r="C101" s="246"/>
      <c r="D101" s="246"/>
      <c r="E101" s="246"/>
      <c r="F101" s="246"/>
      <c r="G101" s="246"/>
      <c r="H101" s="246"/>
      <c r="I101" s="246"/>
      <c r="J101" s="246"/>
      <c r="K101" s="246"/>
      <c r="L101" s="246"/>
      <c r="M101" s="246"/>
      <c r="N101" s="246"/>
      <c r="O101" s="246"/>
      <c r="P101" s="246"/>
      <c r="Q101" s="246"/>
    </row>
    <row r="102" spans="2:17" ht="13.5" hidden="1" customHeight="1" x14ac:dyDescent="0.2">
      <c r="B102" s="246"/>
      <c r="C102" s="246"/>
      <c r="D102" s="246"/>
      <c r="E102" s="246"/>
      <c r="F102" s="246"/>
      <c r="G102" s="246"/>
      <c r="H102" s="246"/>
      <c r="I102" s="246"/>
      <c r="J102" s="246"/>
      <c r="K102" s="246"/>
      <c r="L102" s="246"/>
      <c r="M102" s="246"/>
      <c r="N102" s="246"/>
      <c r="O102" s="246"/>
      <c r="P102" s="246"/>
      <c r="Q102" s="246"/>
    </row>
    <row r="103" spans="2:17" ht="13.5" hidden="1" customHeight="1" x14ac:dyDescent="0.2">
      <c r="B103" s="246"/>
      <c r="C103" s="246"/>
      <c r="D103" s="246"/>
      <c r="E103" s="246"/>
      <c r="F103" s="246"/>
      <c r="G103" s="246"/>
      <c r="H103" s="246"/>
      <c r="I103" s="246"/>
      <c r="J103" s="246"/>
      <c r="K103" s="246"/>
      <c r="L103" s="246"/>
      <c r="M103" s="246"/>
      <c r="N103" s="246"/>
      <c r="O103" s="246"/>
      <c r="P103" s="246"/>
      <c r="Q103" s="246"/>
    </row>
    <row r="104" spans="2:17" ht="13.5" hidden="1" customHeight="1" x14ac:dyDescent="0.2">
      <c r="B104" s="246"/>
      <c r="C104" s="246"/>
      <c r="D104" s="246"/>
      <c r="E104" s="246"/>
      <c r="F104" s="246"/>
      <c r="G104" s="246"/>
      <c r="H104" s="246"/>
      <c r="I104" s="246"/>
      <c r="J104" s="246"/>
      <c r="K104" s="246"/>
      <c r="L104" s="246"/>
      <c r="M104" s="246"/>
      <c r="N104" s="246"/>
      <c r="O104" s="246"/>
      <c r="P104" s="246"/>
      <c r="Q104" s="246"/>
    </row>
    <row r="105" spans="2:17" ht="13.5" hidden="1" customHeight="1" x14ac:dyDescent="0.2">
      <c r="B105" s="246"/>
      <c r="C105" s="246"/>
      <c r="D105" s="246"/>
      <c r="E105" s="246"/>
      <c r="F105" s="246"/>
      <c r="G105" s="246"/>
      <c r="H105" s="246"/>
      <c r="I105" s="246"/>
      <c r="J105" s="246"/>
      <c r="K105" s="246"/>
      <c r="L105" s="246"/>
      <c r="M105" s="246"/>
      <c r="N105" s="246"/>
      <c r="O105" s="246"/>
      <c r="P105" s="246"/>
      <c r="Q105" s="246"/>
    </row>
    <row r="106" spans="2:17" ht="13.5" hidden="1" customHeight="1" x14ac:dyDescent="0.2">
      <c r="B106" s="246"/>
      <c r="C106" s="246"/>
      <c r="D106" s="246"/>
      <c r="E106" s="246"/>
      <c r="F106" s="246"/>
      <c r="G106" s="246"/>
      <c r="H106" s="246"/>
      <c r="I106" s="246"/>
      <c r="J106" s="246"/>
      <c r="K106" s="246"/>
      <c r="L106" s="246"/>
      <c r="M106" s="246"/>
      <c r="N106" s="246"/>
      <c r="O106" s="246"/>
      <c r="P106" s="246"/>
      <c r="Q106" s="246"/>
    </row>
    <row r="107" spans="2:17" ht="13.5" hidden="1" customHeight="1" x14ac:dyDescent="0.2">
      <c r="B107" s="246"/>
      <c r="C107" s="246"/>
      <c r="D107" s="246"/>
      <c r="E107" s="246"/>
      <c r="F107" s="246"/>
      <c r="G107" s="246"/>
      <c r="H107" s="246"/>
      <c r="I107" s="246"/>
      <c r="J107" s="246"/>
      <c r="K107" s="246"/>
      <c r="L107" s="246"/>
      <c r="M107" s="246"/>
      <c r="N107" s="246"/>
      <c r="O107" s="246"/>
      <c r="P107" s="246"/>
      <c r="Q107" s="246"/>
    </row>
    <row r="108" spans="2:17" ht="13.5" hidden="1" customHeight="1" x14ac:dyDescent="0.2">
      <c r="B108" s="246"/>
      <c r="C108" s="246"/>
      <c r="D108" s="246"/>
      <c r="E108" s="246"/>
      <c r="F108" s="246"/>
      <c r="G108" s="246"/>
      <c r="H108" s="246"/>
      <c r="I108" s="246"/>
      <c r="J108" s="246"/>
      <c r="K108" s="246"/>
      <c r="L108" s="246"/>
      <c r="M108" s="246"/>
      <c r="N108" s="246"/>
      <c r="O108" s="246"/>
      <c r="P108" s="246"/>
      <c r="Q108" s="246"/>
    </row>
    <row r="109" spans="2:17" ht="13.5" hidden="1" customHeight="1" x14ac:dyDescent="0.2">
      <c r="B109" s="246"/>
      <c r="C109" s="246"/>
      <c r="D109" s="246"/>
      <c r="E109" s="246"/>
      <c r="F109" s="246"/>
      <c r="G109" s="246"/>
      <c r="H109" s="246"/>
      <c r="I109" s="246"/>
      <c r="J109" s="246"/>
      <c r="K109" s="246"/>
      <c r="L109" s="246"/>
      <c r="M109" s="246"/>
      <c r="N109" s="246"/>
      <c r="O109" s="246"/>
      <c r="P109" s="246"/>
      <c r="Q109" s="246"/>
    </row>
    <row r="110" spans="2:17" ht="13.5" hidden="1" customHeight="1" x14ac:dyDescent="0.2">
      <c r="B110" s="246"/>
      <c r="C110" s="246"/>
      <c r="D110" s="246"/>
      <c r="E110" s="246"/>
      <c r="F110" s="246"/>
      <c r="G110" s="246"/>
      <c r="H110" s="246"/>
      <c r="I110" s="246"/>
      <c r="J110" s="246"/>
      <c r="K110" s="246"/>
      <c r="L110" s="246"/>
      <c r="M110" s="246"/>
      <c r="N110" s="246"/>
      <c r="O110" s="246"/>
      <c r="P110" s="246"/>
      <c r="Q110" s="246"/>
    </row>
    <row r="111" spans="2:17" ht="13.5" hidden="1" customHeight="1" x14ac:dyDescent="0.2">
      <c r="B111" s="246"/>
      <c r="C111" s="246"/>
      <c r="D111" s="246"/>
      <c r="E111" s="246"/>
      <c r="F111" s="246"/>
      <c r="G111" s="246"/>
      <c r="H111" s="246"/>
      <c r="I111" s="246"/>
      <c r="J111" s="246"/>
      <c r="K111" s="246"/>
      <c r="L111" s="246"/>
      <c r="M111" s="246"/>
      <c r="N111" s="246"/>
      <c r="O111" s="246"/>
      <c r="P111" s="246"/>
      <c r="Q111" s="246"/>
    </row>
    <row r="112" spans="2:17" ht="13.5" hidden="1" customHeight="1" x14ac:dyDescent="0.2">
      <c r="B112" s="246"/>
      <c r="C112" s="246"/>
      <c r="D112" s="246"/>
      <c r="E112" s="246"/>
      <c r="F112" s="246"/>
      <c r="G112" s="246"/>
      <c r="H112" s="246"/>
      <c r="I112" s="246"/>
      <c r="J112" s="246"/>
      <c r="K112" s="246"/>
      <c r="L112" s="246"/>
      <c r="M112" s="246"/>
      <c r="N112" s="246"/>
      <c r="O112" s="246"/>
      <c r="P112" s="246"/>
      <c r="Q112" s="246"/>
    </row>
    <row r="113" spans="2:17" ht="13.5" hidden="1" customHeight="1" x14ac:dyDescent="0.2">
      <c r="B113" s="246"/>
      <c r="C113" s="246"/>
      <c r="D113" s="246"/>
      <c r="E113" s="246"/>
      <c r="F113" s="246"/>
      <c r="G113" s="246"/>
      <c r="H113" s="246"/>
      <c r="I113" s="246"/>
      <c r="J113" s="246"/>
      <c r="K113" s="246"/>
      <c r="L113" s="246"/>
      <c r="M113" s="246"/>
      <c r="N113" s="246"/>
      <c r="O113" s="246"/>
      <c r="P113" s="246"/>
      <c r="Q113" s="246"/>
    </row>
    <row r="114" spans="2:17" ht="13.5" hidden="1" customHeight="1" x14ac:dyDescent="0.2">
      <c r="B114" s="246"/>
      <c r="C114" s="246"/>
      <c r="D114" s="246"/>
      <c r="E114" s="246"/>
      <c r="F114" s="246"/>
      <c r="G114" s="246"/>
      <c r="H114" s="246"/>
      <c r="I114" s="246"/>
      <c r="J114" s="246"/>
      <c r="K114" s="246"/>
      <c r="L114" s="246"/>
      <c r="M114" s="246"/>
      <c r="N114" s="246"/>
      <c r="O114" s="246"/>
      <c r="P114" s="246"/>
      <c r="Q114" s="246"/>
    </row>
    <row r="115" spans="2:17" ht="13.5" hidden="1" customHeight="1" x14ac:dyDescent="0.2">
      <c r="B115" s="246"/>
      <c r="C115" s="246"/>
      <c r="D115" s="246"/>
      <c r="E115" s="246"/>
      <c r="F115" s="246"/>
      <c r="G115" s="246"/>
      <c r="H115" s="246"/>
      <c r="I115" s="246"/>
      <c r="J115" s="246"/>
      <c r="K115" s="246"/>
      <c r="L115" s="246"/>
      <c r="M115" s="246"/>
      <c r="N115" s="246"/>
      <c r="O115" s="246"/>
      <c r="P115" s="246"/>
      <c r="Q115" s="246"/>
    </row>
    <row r="116" spans="2:17" ht="13.5" hidden="1" customHeight="1" x14ac:dyDescent="0.2">
      <c r="B116" s="246"/>
      <c r="C116" s="246"/>
      <c r="D116" s="246"/>
      <c r="E116" s="246"/>
      <c r="F116" s="246"/>
      <c r="G116" s="246"/>
      <c r="H116" s="246"/>
      <c r="I116" s="246"/>
      <c r="J116" s="246"/>
      <c r="K116" s="246"/>
      <c r="L116" s="246"/>
      <c r="M116" s="246"/>
      <c r="N116" s="246"/>
      <c r="O116" s="246"/>
      <c r="P116" s="246"/>
      <c r="Q116" s="246"/>
    </row>
    <row r="117" spans="2:17" ht="13.5" hidden="1" customHeight="1" x14ac:dyDescent="0.2">
      <c r="B117" s="246"/>
      <c r="C117" s="246"/>
      <c r="D117" s="246"/>
      <c r="E117" s="246"/>
      <c r="F117" s="246"/>
      <c r="G117" s="246"/>
      <c r="H117" s="246"/>
      <c r="I117" s="246"/>
      <c r="J117" s="246"/>
      <c r="K117" s="246"/>
      <c r="L117" s="246"/>
      <c r="M117" s="246"/>
      <c r="N117" s="246"/>
      <c r="O117" s="246"/>
      <c r="P117" s="246"/>
      <c r="Q117" s="246"/>
    </row>
    <row r="118" spans="2:17" ht="13.5" hidden="1" customHeight="1" x14ac:dyDescent="0.2">
      <c r="B118" s="246"/>
      <c r="C118" s="246"/>
      <c r="D118" s="246"/>
      <c r="E118" s="246"/>
      <c r="F118" s="246"/>
      <c r="G118" s="246"/>
      <c r="H118" s="246"/>
      <c r="I118" s="246"/>
      <c r="J118" s="246"/>
      <c r="K118" s="246"/>
      <c r="L118" s="246"/>
      <c r="M118" s="246"/>
      <c r="N118" s="246"/>
      <c r="O118" s="246"/>
      <c r="P118" s="246"/>
      <c r="Q118" s="246"/>
    </row>
    <row r="119" spans="2:17" ht="13.5" hidden="1" customHeight="1" x14ac:dyDescent="0.2">
      <c r="B119" s="246"/>
      <c r="C119" s="246"/>
      <c r="D119" s="246"/>
      <c r="E119" s="246"/>
      <c r="F119" s="246"/>
      <c r="G119" s="246"/>
      <c r="H119" s="246"/>
      <c r="I119" s="246"/>
      <c r="J119" s="246"/>
      <c r="K119" s="246"/>
      <c r="L119" s="246"/>
      <c r="M119" s="246"/>
      <c r="N119" s="246"/>
      <c r="O119" s="246"/>
      <c r="P119" s="246"/>
      <c r="Q119" s="246"/>
    </row>
    <row r="120" spans="2:17" ht="13.5" hidden="1" customHeight="1" x14ac:dyDescent="0.2">
      <c r="B120" s="246"/>
      <c r="C120" s="246"/>
      <c r="D120" s="246"/>
      <c r="E120" s="246"/>
      <c r="F120" s="246"/>
      <c r="G120" s="246"/>
      <c r="H120" s="246"/>
      <c r="I120" s="246"/>
      <c r="J120" s="246"/>
      <c r="K120" s="246"/>
      <c r="L120" s="246"/>
      <c r="M120" s="246"/>
      <c r="N120" s="246"/>
      <c r="O120" s="246"/>
      <c r="P120" s="246"/>
      <c r="Q120" s="246"/>
    </row>
    <row r="121" spans="2:17" ht="13.5" hidden="1" customHeight="1" x14ac:dyDescent="0.2">
      <c r="B121" s="246"/>
      <c r="C121" s="246"/>
      <c r="D121" s="246"/>
      <c r="E121" s="246"/>
      <c r="F121" s="246"/>
      <c r="G121" s="246"/>
      <c r="H121" s="246"/>
      <c r="I121" s="246"/>
      <c r="J121" s="246"/>
      <c r="K121" s="246"/>
      <c r="L121" s="246"/>
      <c r="M121" s="246"/>
      <c r="N121" s="246"/>
      <c r="O121" s="246"/>
      <c r="P121" s="246"/>
      <c r="Q121" s="246"/>
    </row>
    <row r="122" spans="2:17" ht="13.5" hidden="1" customHeight="1" x14ac:dyDescent="0.2">
      <c r="B122" s="246"/>
      <c r="C122" s="246"/>
      <c r="D122" s="246"/>
      <c r="E122" s="246"/>
      <c r="F122" s="246"/>
      <c r="G122" s="246"/>
      <c r="H122" s="246"/>
      <c r="I122" s="246"/>
      <c r="J122" s="246"/>
      <c r="K122" s="246"/>
      <c r="L122" s="246"/>
      <c r="M122" s="246"/>
      <c r="N122" s="246"/>
      <c r="O122" s="246"/>
      <c r="P122" s="246"/>
      <c r="Q122" s="246"/>
    </row>
    <row r="123" spans="2:17" ht="13.5" hidden="1" customHeight="1" x14ac:dyDescent="0.2">
      <c r="B123" s="246"/>
      <c r="C123" s="246"/>
      <c r="D123" s="246"/>
      <c r="E123" s="246"/>
      <c r="F123" s="246"/>
      <c r="G123" s="246"/>
      <c r="H123" s="246"/>
      <c r="I123" s="246"/>
      <c r="J123" s="246"/>
      <c r="K123" s="246"/>
      <c r="L123" s="246"/>
      <c r="M123" s="246"/>
      <c r="N123" s="246"/>
      <c r="O123" s="246"/>
      <c r="P123" s="246"/>
      <c r="Q123" s="246"/>
    </row>
    <row r="124" spans="2:17" ht="13.5" hidden="1" customHeight="1" x14ac:dyDescent="0.2">
      <c r="B124" s="246"/>
      <c r="C124" s="246"/>
      <c r="D124" s="246"/>
      <c r="E124" s="246"/>
      <c r="F124" s="246"/>
      <c r="G124" s="246"/>
      <c r="H124" s="246"/>
      <c r="I124" s="246"/>
      <c r="J124" s="246"/>
      <c r="K124" s="246"/>
      <c r="L124" s="246"/>
      <c r="M124" s="246"/>
      <c r="N124" s="246"/>
      <c r="O124" s="246"/>
      <c r="P124" s="246"/>
      <c r="Q124" s="246"/>
    </row>
    <row r="125" spans="2:17" ht="13.5" hidden="1" customHeight="1" x14ac:dyDescent="0.2">
      <c r="B125" s="246"/>
      <c r="C125" s="246"/>
      <c r="D125" s="246"/>
      <c r="E125" s="246"/>
      <c r="F125" s="246"/>
      <c r="G125" s="246"/>
      <c r="H125" s="246"/>
      <c r="I125" s="246"/>
      <c r="J125" s="246"/>
      <c r="K125" s="246"/>
      <c r="L125" s="246"/>
      <c r="M125" s="246"/>
      <c r="N125" s="246"/>
      <c r="O125" s="246"/>
      <c r="P125" s="246"/>
      <c r="Q125" s="246"/>
    </row>
    <row r="126" spans="2:17" ht="13.5" hidden="1" customHeight="1" x14ac:dyDescent="0.2">
      <c r="B126" s="246"/>
      <c r="C126" s="246"/>
      <c r="D126" s="246"/>
      <c r="E126" s="246"/>
      <c r="F126" s="246"/>
      <c r="G126" s="246"/>
      <c r="H126" s="246"/>
      <c r="I126" s="246"/>
      <c r="J126" s="246"/>
      <c r="K126" s="246"/>
      <c r="L126" s="246"/>
      <c r="M126" s="246"/>
      <c r="N126" s="246"/>
      <c r="O126" s="246"/>
      <c r="P126" s="246"/>
      <c r="Q126" s="246"/>
    </row>
    <row r="127" spans="2:17" ht="13.5" hidden="1" customHeight="1" x14ac:dyDescent="0.2">
      <c r="B127" s="246"/>
      <c r="C127" s="246"/>
      <c r="D127" s="246"/>
      <c r="E127" s="246"/>
      <c r="F127" s="246"/>
      <c r="G127" s="246"/>
      <c r="H127" s="246"/>
      <c r="I127" s="246"/>
      <c r="J127" s="246"/>
      <c r="K127" s="246"/>
      <c r="L127" s="246"/>
      <c r="M127" s="246"/>
      <c r="N127" s="246"/>
      <c r="O127" s="246"/>
      <c r="P127" s="246"/>
      <c r="Q127" s="246"/>
    </row>
    <row r="128" spans="2:17" ht="13.5" hidden="1" customHeight="1" x14ac:dyDescent="0.2">
      <c r="B128" s="246"/>
      <c r="C128" s="246"/>
      <c r="D128" s="246"/>
      <c r="E128" s="246"/>
      <c r="F128" s="246"/>
      <c r="G128" s="246"/>
      <c r="H128" s="246"/>
      <c r="I128" s="246"/>
      <c r="J128" s="246"/>
      <c r="K128" s="246"/>
      <c r="L128" s="246"/>
      <c r="M128" s="246"/>
      <c r="N128" s="246"/>
      <c r="O128" s="246"/>
      <c r="P128" s="246"/>
      <c r="Q128" s="246"/>
    </row>
    <row r="129" spans="2:17" ht="13.5" hidden="1" customHeight="1" x14ac:dyDescent="0.2">
      <c r="B129" s="246"/>
      <c r="C129" s="246"/>
      <c r="D129" s="246"/>
      <c r="E129" s="246"/>
      <c r="F129" s="246"/>
      <c r="G129" s="246"/>
      <c r="H129" s="246"/>
      <c r="I129" s="246"/>
      <c r="J129" s="246"/>
      <c r="K129" s="246"/>
      <c r="L129" s="246"/>
      <c r="M129" s="246"/>
      <c r="N129" s="246"/>
      <c r="O129" s="246"/>
      <c r="P129" s="246"/>
      <c r="Q129" s="246"/>
    </row>
    <row r="130" spans="2:17" ht="13.5" hidden="1" customHeight="1" x14ac:dyDescent="0.2">
      <c r="B130" s="246"/>
      <c r="C130" s="246"/>
      <c r="D130" s="246"/>
      <c r="E130" s="246"/>
      <c r="F130" s="246"/>
      <c r="G130" s="246"/>
      <c r="H130" s="246"/>
      <c r="I130" s="246"/>
      <c r="J130" s="246"/>
      <c r="K130" s="246"/>
      <c r="L130" s="246"/>
      <c r="M130" s="246"/>
      <c r="N130" s="246"/>
      <c r="O130" s="246"/>
      <c r="P130" s="246"/>
      <c r="Q130" s="246"/>
    </row>
    <row r="131" spans="2:17" ht="13.5" hidden="1" customHeight="1" x14ac:dyDescent="0.2">
      <c r="B131" s="246"/>
      <c r="C131" s="246"/>
      <c r="D131" s="246"/>
      <c r="E131" s="246"/>
      <c r="F131" s="246"/>
      <c r="G131" s="246"/>
      <c r="H131" s="246"/>
      <c r="I131" s="246"/>
      <c r="J131" s="246"/>
      <c r="K131" s="246"/>
      <c r="L131" s="246"/>
      <c r="M131" s="246"/>
      <c r="N131" s="246"/>
      <c r="O131" s="246"/>
      <c r="P131" s="246"/>
      <c r="Q131" s="246"/>
    </row>
    <row r="132" spans="2:17" ht="13.5" hidden="1" customHeight="1" x14ac:dyDescent="0.2">
      <c r="B132" s="246"/>
      <c r="C132" s="246"/>
      <c r="D132" s="246"/>
      <c r="E132" s="246"/>
      <c r="F132" s="246"/>
      <c r="G132" s="246"/>
      <c r="H132" s="246"/>
      <c r="I132" s="246"/>
      <c r="J132" s="246"/>
      <c r="K132" s="246"/>
      <c r="L132" s="246"/>
      <c r="M132" s="246"/>
      <c r="N132" s="246"/>
      <c r="O132" s="246"/>
      <c r="P132" s="246"/>
      <c r="Q132" s="246"/>
    </row>
    <row r="133" spans="2:17" ht="13.5" hidden="1" customHeight="1" x14ac:dyDescent="0.2">
      <c r="B133" s="246"/>
      <c r="C133" s="246"/>
      <c r="D133" s="246"/>
      <c r="E133" s="246"/>
      <c r="F133" s="246"/>
      <c r="G133" s="246"/>
      <c r="H133" s="246"/>
      <c r="I133" s="246"/>
      <c r="J133" s="246"/>
      <c r="K133" s="246"/>
      <c r="L133" s="246"/>
      <c r="M133" s="246"/>
      <c r="N133" s="246"/>
      <c r="O133" s="246"/>
      <c r="P133" s="246"/>
      <c r="Q133" s="246"/>
    </row>
    <row r="134" spans="2:17" ht="13.5" hidden="1" customHeight="1" x14ac:dyDescent="0.2">
      <c r="B134" s="246"/>
      <c r="C134" s="246"/>
      <c r="D134" s="246"/>
      <c r="E134" s="246"/>
      <c r="F134" s="246"/>
      <c r="G134" s="246"/>
      <c r="H134" s="246"/>
      <c r="I134" s="246"/>
      <c r="J134" s="246"/>
      <c r="K134" s="246"/>
      <c r="L134" s="246"/>
      <c r="M134" s="246"/>
      <c r="N134" s="246"/>
      <c r="O134" s="246"/>
      <c r="P134" s="246"/>
      <c r="Q134" s="246"/>
    </row>
    <row r="135" spans="2:17" ht="13.5" hidden="1" customHeight="1" x14ac:dyDescent="0.2">
      <c r="B135" s="246"/>
      <c r="C135" s="246"/>
      <c r="D135" s="246"/>
      <c r="E135" s="246"/>
      <c r="F135" s="246"/>
      <c r="G135" s="246"/>
      <c r="H135" s="246"/>
      <c r="I135" s="246"/>
      <c r="J135" s="246"/>
      <c r="K135" s="246"/>
      <c r="L135" s="246"/>
      <c r="M135" s="246"/>
      <c r="N135" s="246"/>
      <c r="O135" s="246"/>
      <c r="P135" s="246"/>
      <c r="Q135" s="246"/>
    </row>
    <row r="136" spans="2:17" ht="13.5" hidden="1" customHeight="1" x14ac:dyDescent="0.2">
      <c r="B136" s="246"/>
      <c r="C136" s="246"/>
      <c r="D136" s="246"/>
      <c r="E136" s="246"/>
      <c r="F136" s="246"/>
      <c r="G136" s="246"/>
      <c r="H136" s="246"/>
      <c r="I136" s="246"/>
      <c r="J136" s="246"/>
      <c r="K136" s="246"/>
      <c r="L136" s="246"/>
      <c r="M136" s="246"/>
      <c r="N136" s="246"/>
      <c r="O136" s="246"/>
      <c r="P136" s="246"/>
      <c r="Q136" s="246"/>
    </row>
    <row r="137" spans="2:17" ht="13.5" hidden="1" customHeight="1" x14ac:dyDescent="0.2">
      <c r="B137" s="246"/>
      <c r="C137" s="246"/>
      <c r="D137" s="246"/>
      <c r="E137" s="246"/>
      <c r="F137" s="246"/>
      <c r="G137" s="246"/>
      <c r="H137" s="246"/>
      <c r="I137" s="246"/>
      <c r="J137" s="246"/>
      <c r="K137" s="246"/>
      <c r="L137" s="246"/>
      <c r="M137" s="246"/>
      <c r="N137" s="246"/>
      <c r="O137" s="246"/>
      <c r="P137" s="246"/>
      <c r="Q137" s="246"/>
    </row>
    <row r="138" spans="2:17" ht="13.5" hidden="1" customHeight="1" x14ac:dyDescent="0.2">
      <c r="B138" s="246"/>
      <c r="C138" s="246"/>
      <c r="D138" s="246"/>
      <c r="E138" s="246"/>
      <c r="F138" s="246"/>
      <c r="G138" s="246"/>
      <c r="H138" s="246"/>
      <c r="I138" s="246"/>
      <c r="J138" s="246"/>
      <c r="K138" s="246"/>
      <c r="L138" s="246"/>
      <c r="M138" s="246"/>
      <c r="N138" s="246"/>
      <c r="O138" s="246"/>
      <c r="P138" s="246"/>
      <c r="Q138" s="246"/>
    </row>
    <row r="139" spans="2:17" ht="13.5" hidden="1" customHeight="1" x14ac:dyDescent="0.2">
      <c r="B139" s="246"/>
      <c r="C139" s="246"/>
      <c r="D139" s="246"/>
      <c r="E139" s="246"/>
      <c r="F139" s="246"/>
      <c r="G139" s="246"/>
      <c r="H139" s="246"/>
      <c r="I139" s="246"/>
      <c r="J139" s="246"/>
      <c r="K139" s="246"/>
      <c r="L139" s="246"/>
      <c r="M139" s="246"/>
      <c r="N139" s="246"/>
      <c r="O139" s="246"/>
      <c r="P139" s="246"/>
      <c r="Q139" s="246"/>
    </row>
    <row r="140" spans="2:17" ht="13.5" hidden="1" customHeight="1" x14ac:dyDescent="0.2">
      <c r="B140" s="246"/>
      <c r="C140" s="246"/>
      <c r="D140" s="246"/>
      <c r="E140" s="246"/>
      <c r="F140" s="246"/>
      <c r="G140" s="246"/>
      <c r="H140" s="246"/>
      <c r="I140" s="246"/>
      <c r="J140" s="246"/>
      <c r="K140" s="246"/>
      <c r="L140" s="246"/>
      <c r="M140" s="246"/>
      <c r="N140" s="246"/>
      <c r="O140" s="246"/>
      <c r="P140" s="246"/>
      <c r="Q140" s="246"/>
    </row>
    <row r="141" spans="2:17" ht="13.5" hidden="1" customHeight="1" x14ac:dyDescent="0.2">
      <c r="B141" s="246"/>
      <c r="C141" s="246"/>
      <c r="D141" s="246"/>
      <c r="E141" s="246"/>
      <c r="F141" s="246"/>
      <c r="G141" s="246"/>
      <c r="H141" s="246"/>
      <c r="I141" s="246"/>
      <c r="J141" s="246"/>
      <c r="K141" s="246"/>
      <c r="L141" s="246"/>
      <c r="M141" s="246"/>
      <c r="N141" s="246"/>
      <c r="O141" s="246"/>
      <c r="P141" s="246"/>
      <c r="Q141" s="246"/>
    </row>
    <row r="142" spans="2:17" ht="13.5" hidden="1" customHeight="1" x14ac:dyDescent="0.2">
      <c r="B142" s="246"/>
      <c r="C142" s="246"/>
      <c r="D142" s="246"/>
      <c r="E142" s="246"/>
      <c r="F142" s="246"/>
      <c r="G142" s="246"/>
      <c r="H142" s="246"/>
      <c r="I142" s="246"/>
      <c r="J142" s="246"/>
      <c r="K142" s="246"/>
      <c r="L142" s="246"/>
      <c r="M142" s="246"/>
      <c r="N142" s="246"/>
      <c r="O142" s="246"/>
      <c r="P142" s="246"/>
      <c r="Q142" s="246"/>
    </row>
    <row r="143" spans="2:17" ht="13.5" hidden="1" customHeight="1" x14ac:dyDescent="0.2">
      <c r="B143" s="246"/>
      <c r="C143" s="246"/>
      <c r="D143" s="246"/>
      <c r="E143" s="246"/>
      <c r="F143" s="246"/>
      <c r="G143" s="246"/>
      <c r="H143" s="246"/>
      <c r="I143" s="246"/>
      <c r="J143" s="246"/>
      <c r="K143" s="246"/>
      <c r="L143" s="246"/>
      <c r="M143" s="246"/>
      <c r="N143" s="246"/>
      <c r="O143" s="246"/>
      <c r="P143" s="246"/>
      <c r="Q143" s="246"/>
    </row>
    <row r="144" spans="2:17" ht="13.5" hidden="1" customHeight="1" x14ac:dyDescent="0.2">
      <c r="B144" s="246"/>
      <c r="C144" s="246"/>
      <c r="D144" s="246"/>
      <c r="E144" s="246"/>
      <c r="F144" s="246"/>
      <c r="G144" s="246"/>
      <c r="H144" s="246"/>
      <c r="I144" s="246"/>
      <c r="J144" s="246"/>
      <c r="K144" s="246"/>
      <c r="L144" s="246"/>
      <c r="M144" s="246"/>
      <c r="N144" s="246"/>
      <c r="O144" s="246"/>
      <c r="P144" s="246"/>
      <c r="Q144" s="246"/>
    </row>
    <row r="145" spans="2:17" ht="13.5" hidden="1" customHeight="1" x14ac:dyDescent="0.2">
      <c r="B145" s="246"/>
      <c r="C145" s="246"/>
      <c r="D145" s="246"/>
      <c r="E145" s="246"/>
      <c r="F145" s="246"/>
      <c r="G145" s="246"/>
      <c r="H145" s="246"/>
      <c r="I145" s="246"/>
      <c r="J145" s="246"/>
      <c r="K145" s="246"/>
      <c r="L145" s="246"/>
      <c r="M145" s="246"/>
      <c r="N145" s="246"/>
      <c r="O145" s="246"/>
      <c r="P145" s="246"/>
      <c r="Q145" s="246"/>
    </row>
    <row r="146" spans="2:17" ht="13.5" hidden="1" customHeight="1" x14ac:dyDescent="0.2">
      <c r="B146" s="246"/>
      <c r="C146" s="246"/>
      <c r="D146" s="246"/>
      <c r="E146" s="246"/>
      <c r="F146" s="246"/>
      <c r="G146" s="246"/>
      <c r="H146" s="246"/>
      <c r="I146" s="246"/>
      <c r="J146" s="246"/>
      <c r="K146" s="246"/>
      <c r="L146" s="246"/>
      <c r="M146" s="246"/>
      <c r="N146" s="246"/>
      <c r="O146" s="246"/>
      <c r="P146" s="246"/>
      <c r="Q146" s="246"/>
    </row>
    <row r="147" spans="2:17" ht="13.5" hidden="1" customHeight="1" x14ac:dyDescent="0.2">
      <c r="B147" s="246"/>
      <c r="C147" s="246"/>
      <c r="D147" s="246"/>
      <c r="E147" s="246"/>
      <c r="F147" s="246"/>
      <c r="G147" s="246"/>
      <c r="H147" s="246"/>
      <c r="I147" s="246"/>
      <c r="J147" s="246"/>
      <c r="K147" s="246"/>
      <c r="L147" s="246"/>
      <c r="M147" s="246"/>
      <c r="N147" s="246"/>
      <c r="O147" s="246"/>
      <c r="P147" s="246"/>
      <c r="Q147" s="246"/>
    </row>
    <row r="148" spans="2:17" ht="13.5" hidden="1" customHeight="1" x14ac:dyDescent="0.2">
      <c r="B148" s="246"/>
      <c r="C148" s="246"/>
      <c r="D148" s="246"/>
      <c r="E148" s="246"/>
      <c r="F148" s="246"/>
      <c r="G148" s="246"/>
      <c r="H148" s="246"/>
      <c r="I148" s="246"/>
      <c r="J148" s="246"/>
      <c r="K148" s="246"/>
      <c r="L148" s="246"/>
      <c r="M148" s="246"/>
      <c r="N148" s="246"/>
      <c r="O148" s="246"/>
      <c r="P148" s="246"/>
      <c r="Q148" s="246"/>
    </row>
    <row r="149" spans="2:17" ht="13.5" hidden="1" customHeight="1" x14ac:dyDescent="0.2">
      <c r="B149" s="246"/>
      <c r="C149" s="246"/>
      <c r="D149" s="246"/>
      <c r="E149" s="246"/>
      <c r="F149" s="246"/>
      <c r="G149" s="246"/>
      <c r="H149" s="246"/>
      <c r="I149" s="246"/>
      <c r="J149" s="246"/>
      <c r="K149" s="246"/>
      <c r="L149" s="246"/>
      <c r="M149" s="246"/>
      <c r="N149" s="246"/>
      <c r="O149" s="246"/>
      <c r="P149" s="246"/>
      <c r="Q149" s="246"/>
    </row>
    <row r="150" spans="2:17" ht="13.5" hidden="1" customHeight="1" x14ac:dyDescent="0.2">
      <c r="B150" s="246"/>
      <c r="C150" s="246"/>
      <c r="D150" s="246"/>
      <c r="E150" s="246"/>
      <c r="F150" s="246"/>
      <c r="G150" s="246"/>
      <c r="H150" s="246"/>
      <c r="I150" s="246"/>
      <c r="J150" s="246"/>
      <c r="K150" s="246"/>
      <c r="L150" s="246"/>
      <c r="M150" s="246"/>
      <c r="N150" s="246"/>
      <c r="O150" s="246"/>
      <c r="P150" s="246"/>
      <c r="Q150" s="246"/>
    </row>
    <row r="151" spans="2:17" ht="13.5" hidden="1" customHeight="1" x14ac:dyDescent="0.2">
      <c r="B151" s="246"/>
      <c r="C151" s="246"/>
      <c r="D151" s="246"/>
      <c r="E151" s="246"/>
      <c r="F151" s="246"/>
      <c r="G151" s="246"/>
      <c r="H151" s="246"/>
      <c r="I151" s="246"/>
      <c r="J151" s="246"/>
      <c r="K151" s="246"/>
      <c r="L151" s="246"/>
      <c r="M151" s="246"/>
      <c r="N151" s="246"/>
      <c r="O151" s="246"/>
      <c r="P151" s="246"/>
      <c r="Q151" s="246"/>
    </row>
    <row r="152" spans="2:17" ht="13.5" hidden="1" customHeight="1" x14ac:dyDescent="0.2">
      <c r="B152" s="246"/>
      <c r="C152" s="246"/>
      <c r="D152" s="246"/>
      <c r="E152" s="246"/>
      <c r="F152" s="246"/>
      <c r="G152" s="246"/>
      <c r="H152" s="246"/>
      <c r="I152" s="246"/>
      <c r="J152" s="246"/>
      <c r="K152" s="246"/>
      <c r="L152" s="246"/>
      <c r="M152" s="246"/>
      <c r="N152" s="246"/>
      <c r="O152" s="246"/>
      <c r="P152" s="246"/>
      <c r="Q152" s="246"/>
    </row>
    <row r="153" spans="2:17" ht="13.5" hidden="1" customHeight="1" x14ac:dyDescent="0.2">
      <c r="B153" s="246"/>
      <c r="C153" s="246"/>
      <c r="D153" s="246"/>
      <c r="E153" s="246"/>
      <c r="F153" s="246"/>
      <c r="G153" s="246"/>
      <c r="H153" s="246"/>
      <c r="I153" s="246"/>
      <c r="J153" s="246"/>
      <c r="K153" s="246"/>
      <c r="L153" s="246"/>
      <c r="M153" s="246"/>
      <c r="N153" s="246"/>
      <c r="O153" s="246"/>
      <c r="P153" s="246"/>
      <c r="Q153" s="246"/>
    </row>
    <row r="154" spans="2:17" ht="13.5" hidden="1" customHeight="1" x14ac:dyDescent="0.2">
      <c r="B154" s="246"/>
      <c r="C154" s="246"/>
      <c r="D154" s="246"/>
      <c r="E154" s="246"/>
      <c r="F154" s="246"/>
      <c r="G154" s="246"/>
      <c r="H154" s="246"/>
      <c r="I154" s="246"/>
      <c r="J154" s="246"/>
      <c r="K154" s="246"/>
      <c r="L154" s="246"/>
      <c r="M154" s="246"/>
      <c r="N154" s="246"/>
      <c r="O154" s="246"/>
      <c r="P154" s="246"/>
      <c r="Q154" s="246"/>
    </row>
    <row r="155" spans="2:17" ht="13.5" hidden="1" customHeight="1" x14ac:dyDescent="0.2">
      <c r="B155" s="246"/>
      <c r="C155" s="246"/>
      <c r="D155" s="246"/>
      <c r="E155" s="246"/>
      <c r="F155" s="246"/>
      <c r="G155" s="246"/>
      <c r="H155" s="246"/>
      <c r="I155" s="246"/>
      <c r="J155" s="246"/>
      <c r="K155" s="246"/>
      <c r="L155" s="246"/>
      <c r="M155" s="246"/>
      <c r="N155" s="246"/>
      <c r="O155" s="246"/>
      <c r="P155" s="246"/>
      <c r="Q155" s="246"/>
    </row>
    <row r="156" spans="2:17" ht="13.5" hidden="1" customHeight="1" x14ac:dyDescent="0.2">
      <c r="B156" s="246"/>
      <c r="C156" s="246"/>
      <c r="D156" s="246"/>
      <c r="E156" s="246"/>
      <c r="F156" s="246"/>
      <c r="G156" s="246"/>
      <c r="H156" s="246"/>
      <c r="I156" s="246"/>
      <c r="J156" s="246"/>
      <c r="K156" s="246"/>
      <c r="L156" s="246"/>
      <c r="M156" s="246"/>
      <c r="N156" s="246"/>
      <c r="O156" s="246"/>
      <c r="P156" s="246"/>
      <c r="Q156" s="246"/>
    </row>
    <row r="157" spans="2:17" ht="13.5" hidden="1" customHeight="1" x14ac:dyDescent="0.2">
      <c r="B157" s="246"/>
      <c r="C157" s="246"/>
      <c r="D157" s="246"/>
      <c r="E157" s="246"/>
      <c r="F157" s="246"/>
      <c r="G157" s="246"/>
      <c r="H157" s="246"/>
      <c r="I157" s="246"/>
      <c r="J157" s="246"/>
      <c r="K157" s="246"/>
      <c r="L157" s="246"/>
      <c r="M157" s="246"/>
      <c r="N157" s="246"/>
      <c r="O157" s="246"/>
      <c r="P157" s="246"/>
      <c r="Q157" s="246"/>
    </row>
    <row r="158" spans="2:17" ht="13.5" hidden="1" customHeight="1" x14ac:dyDescent="0.2">
      <c r="B158" s="246"/>
      <c r="C158" s="246"/>
      <c r="D158" s="246"/>
      <c r="E158" s="246"/>
      <c r="F158" s="246"/>
      <c r="G158" s="246"/>
      <c r="H158" s="246"/>
      <c r="I158" s="246"/>
      <c r="J158" s="246"/>
      <c r="K158" s="246"/>
      <c r="L158" s="246"/>
      <c r="M158" s="246"/>
      <c r="N158" s="246"/>
      <c r="O158" s="246"/>
      <c r="P158" s="246"/>
      <c r="Q158" s="246"/>
    </row>
    <row r="159" spans="2:17" ht="13.5" hidden="1" customHeight="1" x14ac:dyDescent="0.2">
      <c r="B159" s="246"/>
      <c r="C159" s="246"/>
      <c r="D159" s="246"/>
      <c r="E159" s="246"/>
      <c r="F159" s="246"/>
      <c r="G159" s="246"/>
      <c r="H159" s="246"/>
      <c r="I159" s="246"/>
      <c r="J159" s="246"/>
      <c r="K159" s="246"/>
      <c r="L159" s="246"/>
      <c r="M159" s="246"/>
      <c r="N159" s="246"/>
      <c r="O159" s="246"/>
      <c r="P159" s="246"/>
      <c r="Q159" s="246"/>
    </row>
    <row r="160" spans="2:17" ht="13.5" hidden="1" customHeight="1" x14ac:dyDescent="0.2">
      <c r="B160" s="246"/>
      <c r="C160" s="246"/>
      <c r="D160" s="246"/>
      <c r="E160" s="246"/>
      <c r="F160" s="246"/>
      <c r="G160" s="246"/>
      <c r="H160" s="246"/>
      <c r="I160" s="246"/>
      <c r="J160" s="246"/>
      <c r="K160" s="246"/>
      <c r="L160" s="246"/>
      <c r="M160" s="246"/>
      <c r="N160" s="246"/>
      <c r="O160" s="246"/>
      <c r="P160" s="246"/>
      <c r="Q160" s="246"/>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customHeight="1" x14ac:dyDescent="0.2"/>
    <row r="118" spans="34:34" ht="13.5" customHeight="1" x14ac:dyDescent="0.2"/>
    <row r="119" spans="34:34" ht="13.5" customHeight="1" x14ac:dyDescent="0.2"/>
    <row r="120" spans="34:34" ht="13.5" customHeight="1" x14ac:dyDescent="0.2">
      <c r="AH120" s="243"/>
    </row>
    <row r="121" spans="34:34" ht="13.5" customHeight="1" x14ac:dyDescent="0.2">
      <c r="AH121" s="243"/>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c r="AG59" s="243"/>
      <c r="AH59" s="243"/>
    </row>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customHeight="1" x14ac:dyDescent="0.2"/>
    <row r="118" spans="34:34" ht="13.5" customHeight="1" x14ac:dyDescent="0.2"/>
    <row r="119" spans="34:34" ht="13.5" customHeight="1" x14ac:dyDescent="0.2"/>
    <row r="120" spans="34:34" ht="13.5" customHeight="1" x14ac:dyDescent="0.2">
      <c r="AH120" s="243"/>
    </row>
    <row r="121" spans="34:34" ht="13.5" customHeight="1" x14ac:dyDescent="0.2">
      <c r="AH121" s="243"/>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x14ac:dyDescent="0.2"/>
  <cols>
    <col min="1" max="1" width="45.88671875" style="106" customWidth="1"/>
    <col min="2" max="8" width="13.33203125" style="106" customWidth="1"/>
    <col min="9" max="16384" width="11.109375" style="106"/>
  </cols>
  <sheetData>
    <row r="1" spans="1:8" x14ac:dyDescent="0.2">
      <c r="A1" s="100"/>
      <c r="B1" s="101"/>
      <c r="C1" s="102"/>
      <c r="D1" s="103"/>
      <c r="E1" s="104"/>
      <c r="F1" s="104"/>
      <c r="G1" s="104"/>
      <c r="H1" s="105"/>
    </row>
    <row r="2" spans="1:8" x14ac:dyDescent="0.2">
      <c r="A2" s="107"/>
      <c r="B2" s="108"/>
      <c r="C2" s="109"/>
      <c r="D2" s="110" t="s">
        <v>41</v>
      </c>
      <c r="E2" s="111"/>
      <c r="F2" s="112" t="s">
        <v>520</v>
      </c>
      <c r="G2" s="113"/>
      <c r="H2" s="114"/>
    </row>
    <row r="3" spans="1:8" x14ac:dyDescent="0.2">
      <c r="A3" s="110" t="s">
        <v>513</v>
      </c>
      <c r="B3" s="115"/>
      <c r="C3" s="116"/>
      <c r="D3" s="117">
        <v>280599</v>
      </c>
      <c r="E3" s="118"/>
      <c r="F3" s="119">
        <v>228305</v>
      </c>
      <c r="G3" s="120"/>
      <c r="H3" s="121"/>
    </row>
    <row r="4" spans="1:8" x14ac:dyDescent="0.2">
      <c r="A4" s="122"/>
      <c r="B4" s="123"/>
      <c r="C4" s="124"/>
      <c r="D4" s="125">
        <v>34569</v>
      </c>
      <c r="E4" s="126"/>
      <c r="F4" s="127">
        <v>86611</v>
      </c>
      <c r="G4" s="128"/>
      <c r="H4" s="129"/>
    </row>
    <row r="5" spans="1:8" x14ac:dyDescent="0.2">
      <c r="A5" s="110" t="s">
        <v>515</v>
      </c>
      <c r="B5" s="115"/>
      <c r="C5" s="116"/>
      <c r="D5" s="117">
        <v>474768</v>
      </c>
      <c r="E5" s="118"/>
      <c r="F5" s="119">
        <v>316331</v>
      </c>
      <c r="G5" s="120"/>
      <c r="H5" s="121"/>
    </row>
    <row r="6" spans="1:8" x14ac:dyDescent="0.2">
      <c r="A6" s="122"/>
      <c r="B6" s="123"/>
      <c r="C6" s="124"/>
      <c r="D6" s="125">
        <v>22702</v>
      </c>
      <c r="E6" s="126"/>
      <c r="F6" s="127">
        <v>106387</v>
      </c>
      <c r="G6" s="128"/>
      <c r="H6" s="129"/>
    </row>
    <row r="7" spans="1:8" x14ac:dyDescent="0.2">
      <c r="A7" s="110" t="s">
        <v>516</v>
      </c>
      <c r="B7" s="115"/>
      <c r="C7" s="116"/>
      <c r="D7" s="117">
        <v>420825</v>
      </c>
      <c r="E7" s="118"/>
      <c r="F7" s="119">
        <v>333013</v>
      </c>
      <c r="G7" s="120"/>
      <c r="H7" s="121"/>
    </row>
    <row r="8" spans="1:8" x14ac:dyDescent="0.2">
      <c r="A8" s="122"/>
      <c r="B8" s="123"/>
      <c r="C8" s="124"/>
      <c r="D8" s="125">
        <v>74861</v>
      </c>
      <c r="E8" s="126"/>
      <c r="F8" s="127">
        <v>126732</v>
      </c>
      <c r="G8" s="128"/>
      <c r="H8" s="129"/>
    </row>
    <row r="9" spans="1:8" x14ac:dyDescent="0.2">
      <c r="A9" s="110" t="s">
        <v>517</v>
      </c>
      <c r="B9" s="115"/>
      <c r="C9" s="116"/>
      <c r="D9" s="117">
        <v>706188</v>
      </c>
      <c r="E9" s="118"/>
      <c r="F9" s="119">
        <v>280458</v>
      </c>
      <c r="G9" s="120"/>
      <c r="H9" s="121"/>
    </row>
    <row r="10" spans="1:8" x14ac:dyDescent="0.2">
      <c r="A10" s="122"/>
      <c r="B10" s="123"/>
      <c r="C10" s="124"/>
      <c r="D10" s="125">
        <v>21940</v>
      </c>
      <c r="E10" s="126"/>
      <c r="F10" s="127">
        <v>127286</v>
      </c>
      <c r="G10" s="128"/>
      <c r="H10" s="129"/>
    </row>
    <row r="11" spans="1:8" x14ac:dyDescent="0.2">
      <c r="A11" s="110" t="s">
        <v>518</v>
      </c>
      <c r="B11" s="115"/>
      <c r="C11" s="116"/>
      <c r="D11" s="117">
        <v>196883</v>
      </c>
      <c r="E11" s="118"/>
      <c r="F11" s="119">
        <v>291945</v>
      </c>
      <c r="G11" s="120"/>
      <c r="H11" s="121"/>
    </row>
    <row r="12" spans="1:8" x14ac:dyDescent="0.2">
      <c r="A12" s="122"/>
      <c r="B12" s="123"/>
      <c r="C12" s="130"/>
      <c r="D12" s="125">
        <v>10048</v>
      </c>
      <c r="E12" s="126"/>
      <c r="F12" s="127">
        <v>127651</v>
      </c>
      <c r="G12" s="128"/>
      <c r="H12" s="129"/>
    </row>
    <row r="13" spans="1:8" x14ac:dyDescent="0.2">
      <c r="A13" s="110"/>
      <c r="B13" s="115"/>
      <c r="C13" s="131"/>
      <c r="D13" s="132">
        <v>415853</v>
      </c>
      <c r="E13" s="133"/>
      <c r="F13" s="134">
        <v>290010</v>
      </c>
      <c r="G13" s="135"/>
      <c r="H13" s="121"/>
    </row>
    <row r="14" spans="1:8" x14ac:dyDescent="0.2">
      <c r="A14" s="122"/>
      <c r="B14" s="123"/>
      <c r="C14" s="124"/>
      <c r="D14" s="125">
        <v>32824</v>
      </c>
      <c r="E14" s="126"/>
      <c r="F14" s="127">
        <v>114933</v>
      </c>
      <c r="G14" s="128"/>
      <c r="H14" s="129"/>
    </row>
    <row r="17" spans="1:11" x14ac:dyDescent="0.2">
      <c r="A17" s="106" t="s">
        <v>42</v>
      </c>
    </row>
    <row r="18" spans="1:11" x14ac:dyDescent="0.2">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2">
      <c r="A19" s="136" t="s">
        <v>43</v>
      </c>
      <c r="B19" s="136">
        <f>ROUND(VALUE(SUBSTITUTE(実質収支比率等に係る経年分析!F$48,"▲","-")),2)</f>
        <v>28.83</v>
      </c>
      <c r="C19" s="136">
        <f>ROUND(VALUE(SUBSTITUTE(実質収支比率等に係る経年分析!G$48,"▲","-")),2)</f>
        <v>13.42</v>
      </c>
      <c r="D19" s="136">
        <f>ROUND(VALUE(SUBSTITUTE(実質収支比率等に係る経年分析!H$48,"▲","-")),2)</f>
        <v>7.6</v>
      </c>
      <c r="E19" s="136">
        <f>ROUND(VALUE(SUBSTITUTE(実質収支比率等に係る経年分析!I$48,"▲","-")),2)</f>
        <v>21.19</v>
      </c>
      <c r="F19" s="136">
        <f>ROUND(VALUE(SUBSTITUTE(実質収支比率等に係る経年分析!J$48,"▲","-")),2)</f>
        <v>18.3</v>
      </c>
    </row>
    <row r="20" spans="1:11" x14ac:dyDescent="0.2">
      <c r="A20" s="136" t="s">
        <v>44</v>
      </c>
      <c r="B20" s="136">
        <f>ROUND(VALUE(SUBSTITUTE(実質収支比率等に係る経年分析!F$47,"▲","-")),2)</f>
        <v>14.79</v>
      </c>
      <c r="C20" s="136">
        <f>ROUND(VALUE(SUBSTITUTE(実質収支比率等に係る経年分析!G$47,"▲","-")),2)</f>
        <v>12.06</v>
      </c>
      <c r="D20" s="136">
        <f>ROUND(VALUE(SUBSTITUTE(実質収支比率等に係る経年分析!H$47,"▲","-")),2)</f>
        <v>12.93</v>
      </c>
      <c r="E20" s="136">
        <f>ROUND(VALUE(SUBSTITUTE(実質収支比率等に係る経年分析!I$47,"▲","-")),2)</f>
        <v>12.83</v>
      </c>
      <c r="F20" s="136">
        <f>ROUND(VALUE(SUBSTITUTE(実質収支比率等に係る経年分析!J$47,"▲","-")),2)</f>
        <v>23.74</v>
      </c>
    </row>
    <row r="21" spans="1:11" x14ac:dyDescent="0.2">
      <c r="A21" s="136" t="s">
        <v>45</v>
      </c>
      <c r="B21" s="136">
        <f>IF(ISNUMBER(VALUE(SUBSTITUTE(実質収支比率等に係る経年分析!F$49,"▲","-"))),ROUND(VALUE(SUBSTITUTE(実質収支比率等に係る経年分析!F$49,"▲","-")),2),NA())</f>
        <v>16.12</v>
      </c>
      <c r="C21" s="136">
        <f>IF(ISNUMBER(VALUE(SUBSTITUTE(実質収支比率等に係る経年分析!G$49,"▲","-"))),ROUND(VALUE(SUBSTITUTE(実質収支比率等に係る経年分析!G$49,"▲","-")),2),NA())</f>
        <v>-14.79</v>
      </c>
      <c r="D21" s="136">
        <f>IF(ISNUMBER(VALUE(SUBSTITUTE(実質収支比率等に係る経年分析!H$49,"▲","-"))),ROUND(VALUE(SUBSTITUTE(実質収支比率等に係る経年分析!H$49,"▲","-")),2),NA())</f>
        <v>-5.31</v>
      </c>
      <c r="E21" s="136">
        <f>IF(ISNUMBER(VALUE(SUBSTITUTE(実質収支比率等に係る経年分析!I$49,"▲","-"))),ROUND(VALUE(SUBSTITUTE(実質収支比率等に係る経年分析!I$49,"▲","-")),2),NA())</f>
        <v>14.13</v>
      </c>
      <c r="F21" s="136">
        <f>IF(ISNUMBER(VALUE(SUBSTITUTE(実質収支比率等に係る経年分析!J$49,"▲","-"))),ROUND(VALUE(SUBSTITUTE(実質収支比率等に係る経年分析!J$49,"▲","-")),2),NA())</f>
        <v>7.75</v>
      </c>
    </row>
    <row r="24" spans="1:11" x14ac:dyDescent="0.2">
      <c r="A24" s="106" t="s">
        <v>46</v>
      </c>
    </row>
    <row r="25" spans="1:11" x14ac:dyDescent="0.2">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2">
      <c r="A26" s="137"/>
      <c r="B26" s="137" t="s">
        <v>47</v>
      </c>
      <c r="C26" s="137" t="s">
        <v>48</v>
      </c>
      <c r="D26" s="137" t="s">
        <v>47</v>
      </c>
      <c r="E26" s="137" t="s">
        <v>48</v>
      </c>
      <c r="F26" s="137" t="s">
        <v>47</v>
      </c>
      <c r="G26" s="137" t="s">
        <v>48</v>
      </c>
      <c r="H26" s="137" t="s">
        <v>47</v>
      </c>
      <c r="I26" s="137" t="s">
        <v>48</v>
      </c>
      <c r="J26" s="137" t="s">
        <v>47</v>
      </c>
      <c r="K26" s="137" t="s">
        <v>48</v>
      </c>
    </row>
    <row r="27" spans="1:11" x14ac:dyDescent="0.2">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2">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2">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2">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2">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2">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7.0000000000000007E-2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0.08</v>
      </c>
    </row>
    <row r="33" spans="1:16" x14ac:dyDescent="0.2">
      <c r="A33" s="137" t="str">
        <f>IF(連結実質赤字比率に係る赤字・黒字の構成分析!C$37="",NA(),連結実質赤字比率に係る赤字・黒字の構成分析!C$37)</f>
        <v>工業用水道事業会計</v>
      </c>
      <c r="B33" s="137" t="e">
        <f>IF(ROUND(VALUE(SUBSTITUTE(連結実質赤字比率に係る赤字・黒字の構成分析!F$37,"▲", "-")), 2) &lt; 0, ABS(ROUND(VALUE(SUBSTITUTE(連結実質赤字比率に係る赤字・黒字の構成分析!F$37,"▲", "-")), 2)), NA())</f>
        <v>#VALUE!</v>
      </c>
      <c r="C33" s="137" t="e">
        <f>IF(ROUND(VALUE(SUBSTITUTE(連結実質赤字比率に係る赤字・黒字の構成分析!F$37,"▲", "-")), 2) &gt;= 0, ABS(ROUND(VALUE(SUBSTITUTE(連結実質赤字比率に係る赤字・黒字の構成分析!F$37,"▲", "-")), 2)), NA())</f>
        <v>#VALUE!</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0.28999999999999998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0.39</v>
      </c>
    </row>
    <row r="34" spans="1:16" x14ac:dyDescent="0.2">
      <c r="A34" s="137" t="str">
        <f>IF(連結実質赤字比率に係る赤字・黒字の構成分析!C$36="",NA(),連結実質赤字比率に係る赤字・黒字の構成分析!C$36)</f>
        <v>簡易水道事業特別会計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0.56000000000000005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0.24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0.44</v>
      </c>
    </row>
    <row r="35" spans="1:16" x14ac:dyDescent="0.2">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3.81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4.8499999999999996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4.2300000000000004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1.64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2.4500000000000002</v>
      </c>
    </row>
    <row r="36" spans="1:16" x14ac:dyDescent="0.2">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28.82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13.41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21.18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18.3</v>
      </c>
    </row>
    <row r="39" spans="1:16" x14ac:dyDescent="0.2">
      <c r="A39" s="106" t="s">
        <v>49</v>
      </c>
    </row>
    <row r="40" spans="1:16" x14ac:dyDescent="0.2">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2">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2">
      <c r="A42" s="138" t="s">
        <v>52</v>
      </c>
      <c r="B42" s="138"/>
      <c r="C42" s="138"/>
      <c r="D42" s="138">
        <f>'実質公債費比率（分子）の構造'!K$52</f>
        <v>231</v>
      </c>
      <c r="E42" s="138"/>
      <c r="F42" s="138"/>
      <c r="G42" s="138">
        <f>'実質公債費比率（分子）の構造'!L$52</f>
        <v>243</v>
      </c>
      <c r="H42" s="138"/>
      <c r="I42" s="138"/>
      <c r="J42" s="138">
        <f>'実質公債費比率（分子）の構造'!M$52</f>
        <v>256</v>
      </c>
      <c r="K42" s="138"/>
      <c r="L42" s="138"/>
      <c r="M42" s="138">
        <f>'実質公債費比率（分子）の構造'!N$52</f>
        <v>243</v>
      </c>
      <c r="N42" s="138"/>
      <c r="O42" s="138"/>
      <c r="P42" s="138">
        <f>'実質公債費比率（分子）の構造'!O$52</f>
        <v>252</v>
      </c>
    </row>
    <row r="43" spans="1:16" x14ac:dyDescent="0.2">
      <c r="A43" s="138" t="s">
        <v>53</v>
      </c>
      <c r="B43" s="138">
        <f>'実質公債費比率（分子）の構造'!K$51</f>
        <v>0</v>
      </c>
      <c r="C43" s="138"/>
      <c r="D43" s="138"/>
      <c r="E43" s="138">
        <f>'実質公債費比率（分子）の構造'!L$51</f>
        <v>0</v>
      </c>
      <c r="F43" s="138"/>
      <c r="G43" s="138"/>
      <c r="H43" s="138">
        <f>'実質公債費比率（分子）の構造'!M$51</f>
        <v>1</v>
      </c>
      <c r="I43" s="138"/>
      <c r="J43" s="138"/>
      <c r="K43" s="138">
        <f>'実質公債費比率（分子）の構造'!N$51</f>
        <v>2</v>
      </c>
      <c r="L43" s="138"/>
      <c r="M43" s="138"/>
      <c r="N43" s="138">
        <f>'実質公債費比率（分子）の構造'!O$51</f>
        <v>1</v>
      </c>
      <c r="O43" s="138"/>
      <c r="P43" s="138"/>
    </row>
    <row r="44" spans="1:16" x14ac:dyDescent="0.2">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2">
      <c r="A45" s="138" t="s">
        <v>55</v>
      </c>
      <c r="B45" s="138">
        <f>'実質公債費比率（分子）の構造'!K$49</f>
        <v>30</v>
      </c>
      <c r="C45" s="138"/>
      <c r="D45" s="138"/>
      <c r="E45" s="138">
        <f>'実質公債費比率（分子）の構造'!L$49</f>
        <v>20</v>
      </c>
      <c r="F45" s="138"/>
      <c r="G45" s="138"/>
      <c r="H45" s="138">
        <f>'実質公債費比率（分子）の構造'!M$49</f>
        <v>20</v>
      </c>
      <c r="I45" s="138"/>
      <c r="J45" s="138"/>
      <c r="K45" s="138">
        <f>'実質公債費比率（分子）の構造'!N$49</f>
        <v>35</v>
      </c>
      <c r="L45" s="138"/>
      <c r="M45" s="138"/>
      <c r="N45" s="138">
        <f>'実質公債費比率（分子）の構造'!O$49</f>
        <v>32</v>
      </c>
      <c r="O45" s="138"/>
      <c r="P45" s="138"/>
    </row>
    <row r="46" spans="1:16" x14ac:dyDescent="0.2">
      <c r="A46" s="138" t="s">
        <v>56</v>
      </c>
      <c r="B46" s="138">
        <f>'実質公債費比率（分子）の構造'!K$48</f>
        <v>60</v>
      </c>
      <c r="C46" s="138"/>
      <c r="D46" s="138"/>
      <c r="E46" s="138">
        <f>'実質公債費比率（分子）の構造'!L$48</f>
        <v>58</v>
      </c>
      <c r="F46" s="138"/>
      <c r="G46" s="138"/>
      <c r="H46" s="138">
        <f>'実質公債費比率（分子）の構造'!M$48</f>
        <v>54</v>
      </c>
      <c r="I46" s="138"/>
      <c r="J46" s="138"/>
      <c r="K46" s="138">
        <f>'実質公債費比率（分子）の構造'!N$48</f>
        <v>50</v>
      </c>
      <c r="L46" s="138"/>
      <c r="M46" s="138"/>
      <c r="N46" s="138">
        <f>'実質公債費比率（分子）の構造'!O$48</f>
        <v>45</v>
      </c>
      <c r="O46" s="138"/>
      <c r="P46" s="138"/>
    </row>
    <row r="47" spans="1:16" x14ac:dyDescent="0.2">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2">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2">
      <c r="A49" s="138" t="s">
        <v>59</v>
      </c>
      <c r="B49" s="138">
        <f>'実質公債費比率（分子）の構造'!K$45</f>
        <v>256</v>
      </c>
      <c r="C49" s="138"/>
      <c r="D49" s="138"/>
      <c r="E49" s="138">
        <f>'実質公債費比率（分子）の構造'!L$45</f>
        <v>262</v>
      </c>
      <c r="F49" s="138"/>
      <c r="G49" s="138"/>
      <c r="H49" s="138">
        <f>'実質公債費比率（分子）の構造'!M$45</f>
        <v>265</v>
      </c>
      <c r="I49" s="138"/>
      <c r="J49" s="138"/>
      <c r="K49" s="138">
        <f>'実質公債費比率（分子）の構造'!N$45</f>
        <v>246</v>
      </c>
      <c r="L49" s="138"/>
      <c r="M49" s="138"/>
      <c r="N49" s="138">
        <f>'実質公債費比率（分子）の構造'!O$45</f>
        <v>253</v>
      </c>
      <c r="O49" s="138"/>
      <c r="P49" s="138"/>
    </row>
    <row r="50" spans="1:16" x14ac:dyDescent="0.2">
      <c r="A50" s="138" t="s">
        <v>60</v>
      </c>
      <c r="B50" s="138" t="e">
        <f>NA()</f>
        <v>#N/A</v>
      </c>
      <c r="C50" s="138">
        <f>IF(ISNUMBER('実質公債費比率（分子）の構造'!K$53),'実質公債費比率（分子）の構造'!K$53,NA())</f>
        <v>115</v>
      </c>
      <c r="D50" s="138" t="e">
        <f>NA()</f>
        <v>#N/A</v>
      </c>
      <c r="E50" s="138" t="e">
        <f>NA()</f>
        <v>#N/A</v>
      </c>
      <c r="F50" s="138">
        <f>IF(ISNUMBER('実質公債費比率（分子）の構造'!L$53),'実質公債費比率（分子）の構造'!L$53,NA())</f>
        <v>97</v>
      </c>
      <c r="G50" s="138" t="e">
        <f>NA()</f>
        <v>#N/A</v>
      </c>
      <c r="H50" s="138" t="e">
        <f>NA()</f>
        <v>#N/A</v>
      </c>
      <c r="I50" s="138">
        <f>IF(ISNUMBER('実質公債費比率（分子）の構造'!M$53),'実質公債費比率（分子）の構造'!M$53,NA())</f>
        <v>84</v>
      </c>
      <c r="J50" s="138" t="e">
        <f>NA()</f>
        <v>#N/A</v>
      </c>
      <c r="K50" s="138" t="e">
        <f>NA()</f>
        <v>#N/A</v>
      </c>
      <c r="L50" s="138">
        <f>IF(ISNUMBER('実質公債費比率（分子）の構造'!N$53),'実質公債費比率（分子）の構造'!N$53,NA())</f>
        <v>90</v>
      </c>
      <c r="M50" s="138" t="e">
        <f>NA()</f>
        <v>#N/A</v>
      </c>
      <c r="N50" s="138" t="e">
        <f>NA()</f>
        <v>#N/A</v>
      </c>
      <c r="O50" s="138">
        <f>IF(ISNUMBER('実質公債費比率（分子）の構造'!O$53),'実質公債費比率（分子）の構造'!O$53,NA())</f>
        <v>79</v>
      </c>
      <c r="P50" s="138" t="e">
        <f>NA()</f>
        <v>#N/A</v>
      </c>
    </row>
    <row r="53" spans="1:16" x14ac:dyDescent="0.2">
      <c r="A53" s="106" t="s">
        <v>61</v>
      </c>
    </row>
    <row r="54" spans="1:16" x14ac:dyDescent="0.2">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2">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2">
      <c r="A56" s="137" t="s">
        <v>37</v>
      </c>
      <c r="B56" s="137"/>
      <c r="C56" s="137"/>
      <c r="D56" s="137">
        <f>'将来負担比率（分子）の構造'!I$52</f>
        <v>2158</v>
      </c>
      <c r="E56" s="137"/>
      <c r="F56" s="137"/>
      <c r="G56" s="137">
        <f>'将来負担比率（分子）の構造'!J$52</f>
        <v>2328</v>
      </c>
      <c r="H56" s="137"/>
      <c r="I56" s="137"/>
      <c r="J56" s="137">
        <f>'将来負担比率（分子）の構造'!K$52</f>
        <v>2276</v>
      </c>
      <c r="K56" s="137"/>
      <c r="L56" s="137"/>
      <c r="M56" s="137">
        <f>'将来負担比率（分子）の構造'!L$52</f>
        <v>3120</v>
      </c>
      <c r="N56" s="137"/>
      <c r="O56" s="137"/>
      <c r="P56" s="137">
        <f>'将来負担比率（分子）の構造'!M$52</f>
        <v>3296</v>
      </c>
    </row>
    <row r="57" spans="1:16" x14ac:dyDescent="0.2">
      <c r="A57" s="137" t="s">
        <v>36</v>
      </c>
      <c r="B57" s="137"/>
      <c r="C57" s="137"/>
      <c r="D57" s="137">
        <f>'将来負担比率（分子）の構造'!I$51</f>
        <v>283</v>
      </c>
      <c r="E57" s="137"/>
      <c r="F57" s="137"/>
      <c r="G57" s="137">
        <f>'将来負担比率（分子）の構造'!J$51</f>
        <v>325</v>
      </c>
      <c r="H57" s="137"/>
      <c r="I57" s="137"/>
      <c r="J57" s="137">
        <f>'将来負担比率（分子）の構造'!K$51</f>
        <v>362</v>
      </c>
      <c r="K57" s="137"/>
      <c r="L57" s="137"/>
      <c r="M57" s="137">
        <f>'将来負担比率（分子）の構造'!L$51</f>
        <v>470</v>
      </c>
      <c r="N57" s="137"/>
      <c r="O57" s="137"/>
      <c r="P57" s="137">
        <f>'将来負担比率（分子）の構造'!M$51</f>
        <v>457</v>
      </c>
    </row>
    <row r="58" spans="1:16" x14ac:dyDescent="0.2">
      <c r="A58" s="137" t="s">
        <v>35</v>
      </c>
      <c r="B58" s="137"/>
      <c r="C58" s="137"/>
      <c r="D58" s="137">
        <f>'将来負担比率（分子）の構造'!I$50</f>
        <v>1996</v>
      </c>
      <c r="E58" s="137"/>
      <c r="F58" s="137"/>
      <c r="G58" s="137">
        <f>'将来負担比率（分子）の構造'!J$50</f>
        <v>2340</v>
      </c>
      <c r="H58" s="137"/>
      <c r="I58" s="137"/>
      <c r="J58" s="137">
        <f>'将来負担比率（分子）の構造'!K$50</f>
        <v>2323</v>
      </c>
      <c r="K58" s="137"/>
      <c r="L58" s="137"/>
      <c r="M58" s="137">
        <f>'将来負担比率（分子）の構造'!L$50</f>
        <v>2382</v>
      </c>
      <c r="N58" s="137"/>
      <c r="O58" s="137"/>
      <c r="P58" s="137">
        <f>'将来負担比率（分子）の構造'!M$50</f>
        <v>2710</v>
      </c>
    </row>
    <row r="59" spans="1:16" x14ac:dyDescent="0.2">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2">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2">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2">
      <c r="A62" s="137" t="s">
        <v>29</v>
      </c>
      <c r="B62" s="137">
        <f>'将来負担比率（分子）の構造'!I$45</f>
        <v>417</v>
      </c>
      <c r="C62" s="137"/>
      <c r="D62" s="137"/>
      <c r="E62" s="137">
        <f>'将来負担比率（分子）の構造'!J$45</f>
        <v>352</v>
      </c>
      <c r="F62" s="137"/>
      <c r="G62" s="137"/>
      <c r="H62" s="137">
        <f>'将来負担比率（分子）の構造'!K$45</f>
        <v>246</v>
      </c>
      <c r="I62" s="137"/>
      <c r="J62" s="137"/>
      <c r="K62" s="137">
        <f>'将来負担比率（分子）の構造'!L$45</f>
        <v>220</v>
      </c>
      <c r="L62" s="137"/>
      <c r="M62" s="137"/>
      <c r="N62" s="137">
        <f>'将来負担比率（分子）の構造'!M$45</f>
        <v>160</v>
      </c>
      <c r="O62" s="137"/>
      <c r="P62" s="137"/>
    </row>
    <row r="63" spans="1:16" x14ac:dyDescent="0.2">
      <c r="A63" s="137" t="s">
        <v>28</v>
      </c>
      <c r="B63" s="137">
        <f>'将来負担比率（分子）の構造'!I$44</f>
        <v>212</v>
      </c>
      <c r="C63" s="137"/>
      <c r="D63" s="137"/>
      <c r="E63" s="137">
        <f>'将来負担比率（分子）の構造'!J$44</f>
        <v>185</v>
      </c>
      <c r="F63" s="137"/>
      <c r="G63" s="137"/>
      <c r="H63" s="137">
        <f>'将来負担比率（分子）の構造'!K$44</f>
        <v>190</v>
      </c>
      <c r="I63" s="137"/>
      <c r="J63" s="137"/>
      <c r="K63" s="137">
        <f>'将来負担比率（分子）の構造'!L$44</f>
        <v>274</v>
      </c>
      <c r="L63" s="137"/>
      <c r="M63" s="137"/>
      <c r="N63" s="137">
        <f>'将来負担比率（分子）の構造'!M$44</f>
        <v>178</v>
      </c>
      <c r="O63" s="137"/>
      <c r="P63" s="137"/>
    </row>
    <row r="64" spans="1:16" x14ac:dyDescent="0.2">
      <c r="A64" s="137" t="s">
        <v>27</v>
      </c>
      <c r="B64" s="137">
        <f>'将来負担比率（分子）の構造'!I$43</f>
        <v>564</v>
      </c>
      <c r="C64" s="137"/>
      <c r="D64" s="137"/>
      <c r="E64" s="137">
        <f>'将来負担比率（分子）の構造'!J$43</f>
        <v>520</v>
      </c>
      <c r="F64" s="137"/>
      <c r="G64" s="137"/>
      <c r="H64" s="137">
        <f>'将来負担比率（分子）の構造'!K$43</f>
        <v>479</v>
      </c>
      <c r="I64" s="137"/>
      <c r="J64" s="137"/>
      <c r="K64" s="137">
        <f>'将来負担比率（分子）の構造'!L$43</f>
        <v>431</v>
      </c>
      <c r="L64" s="137"/>
      <c r="M64" s="137"/>
      <c r="N64" s="137">
        <f>'将来負担比率（分子）の構造'!M$43</f>
        <v>384</v>
      </c>
      <c r="O64" s="137"/>
      <c r="P64" s="137"/>
    </row>
    <row r="65" spans="1:16" x14ac:dyDescent="0.2">
      <c r="A65" s="137" t="s">
        <v>26</v>
      </c>
      <c r="B65" s="137" t="str">
        <f>'将来負担比率（分子）の構造'!I$42</f>
        <v>-</v>
      </c>
      <c r="C65" s="137"/>
      <c r="D65" s="137"/>
      <c r="E65" s="137">
        <f>'将来負担比率（分子）の構造'!J$42</f>
        <v>0</v>
      </c>
      <c r="F65" s="137"/>
      <c r="G65" s="137"/>
      <c r="H65" s="137">
        <f>'将来負担比率（分子）の構造'!K$42</f>
        <v>0</v>
      </c>
      <c r="I65" s="137"/>
      <c r="J65" s="137"/>
      <c r="K65" s="137">
        <f>'将来負担比率（分子）の構造'!L$42</f>
        <v>2</v>
      </c>
      <c r="L65" s="137"/>
      <c r="M65" s="137"/>
      <c r="N65" s="137" t="str">
        <f>'将来負担比率（分子）の構造'!M$42</f>
        <v>-</v>
      </c>
      <c r="O65" s="137"/>
      <c r="P65" s="137"/>
    </row>
    <row r="66" spans="1:16" x14ac:dyDescent="0.2">
      <c r="A66" s="137" t="s">
        <v>25</v>
      </c>
      <c r="B66" s="137">
        <f>'将来負担比率（分子）の構造'!I$41</f>
        <v>2860</v>
      </c>
      <c r="C66" s="137"/>
      <c r="D66" s="137"/>
      <c r="E66" s="137">
        <f>'将来負担比率（分子）の構造'!J$41</f>
        <v>3032</v>
      </c>
      <c r="F66" s="137"/>
      <c r="G66" s="137"/>
      <c r="H66" s="137">
        <f>'将来負担比率（分子）の構造'!K$41</f>
        <v>3385</v>
      </c>
      <c r="I66" s="137"/>
      <c r="J66" s="137"/>
      <c r="K66" s="137">
        <f>'将来負担比率（分子）の構造'!L$41</f>
        <v>4335</v>
      </c>
      <c r="L66" s="137"/>
      <c r="M66" s="137"/>
      <c r="N66" s="137">
        <f>'将来負担比率（分子）の構造'!M$41</f>
        <v>4601</v>
      </c>
      <c r="O66" s="137"/>
      <c r="P66" s="137"/>
    </row>
    <row r="67" spans="1:16" x14ac:dyDescent="0.2">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2" workbookViewId="0"/>
  </sheetViews>
  <sheetFormatPr defaultColWidth="0" defaultRowHeight="11.25" customHeight="1" zeroHeight="1" x14ac:dyDescent="0.2"/>
  <cols>
    <col min="1" max="143" width="1.6640625" style="179" customWidth="1"/>
    <col min="144" max="16384" width="0" style="179" hidden="1"/>
  </cols>
  <sheetData>
    <row r="1" spans="2:143" ht="22.5" customHeight="1" thickBot="1" x14ac:dyDescent="0.25">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2">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2">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2">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2">
      <c r="B5" s="611" t="s">
        <v>209</v>
      </c>
      <c r="C5" s="612"/>
      <c r="D5" s="612"/>
      <c r="E5" s="612"/>
      <c r="F5" s="612"/>
      <c r="G5" s="612"/>
      <c r="H5" s="612"/>
      <c r="I5" s="612"/>
      <c r="J5" s="612"/>
      <c r="K5" s="612"/>
      <c r="L5" s="612"/>
      <c r="M5" s="612"/>
      <c r="N5" s="612"/>
      <c r="O5" s="612"/>
      <c r="P5" s="612"/>
      <c r="Q5" s="613"/>
      <c r="R5" s="614">
        <v>687463</v>
      </c>
      <c r="S5" s="615"/>
      <c r="T5" s="615"/>
      <c r="U5" s="615"/>
      <c r="V5" s="615"/>
      <c r="W5" s="615"/>
      <c r="X5" s="615"/>
      <c r="Y5" s="616"/>
      <c r="Z5" s="617">
        <v>16.899999999999999</v>
      </c>
      <c r="AA5" s="617"/>
      <c r="AB5" s="617"/>
      <c r="AC5" s="617"/>
      <c r="AD5" s="618">
        <v>682700</v>
      </c>
      <c r="AE5" s="618"/>
      <c r="AF5" s="618"/>
      <c r="AG5" s="618"/>
      <c r="AH5" s="618"/>
      <c r="AI5" s="618"/>
      <c r="AJ5" s="618"/>
      <c r="AK5" s="618"/>
      <c r="AL5" s="619">
        <v>38</v>
      </c>
      <c r="AM5" s="620"/>
      <c r="AN5" s="620"/>
      <c r="AO5" s="621"/>
      <c r="AP5" s="611" t="s">
        <v>210</v>
      </c>
      <c r="AQ5" s="612"/>
      <c r="AR5" s="612"/>
      <c r="AS5" s="612"/>
      <c r="AT5" s="612"/>
      <c r="AU5" s="612"/>
      <c r="AV5" s="612"/>
      <c r="AW5" s="612"/>
      <c r="AX5" s="612"/>
      <c r="AY5" s="612"/>
      <c r="AZ5" s="612"/>
      <c r="BA5" s="612"/>
      <c r="BB5" s="612"/>
      <c r="BC5" s="612"/>
      <c r="BD5" s="612"/>
      <c r="BE5" s="612"/>
      <c r="BF5" s="613"/>
      <c r="BG5" s="625">
        <v>687463</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2">
      <c r="B6" s="622" t="s">
        <v>215</v>
      </c>
      <c r="C6" s="623"/>
      <c r="D6" s="623"/>
      <c r="E6" s="623"/>
      <c r="F6" s="623"/>
      <c r="G6" s="623"/>
      <c r="H6" s="623"/>
      <c r="I6" s="623"/>
      <c r="J6" s="623"/>
      <c r="K6" s="623"/>
      <c r="L6" s="623"/>
      <c r="M6" s="623"/>
      <c r="N6" s="623"/>
      <c r="O6" s="623"/>
      <c r="P6" s="623"/>
      <c r="Q6" s="624"/>
      <c r="R6" s="625">
        <v>24613</v>
      </c>
      <c r="S6" s="626"/>
      <c r="T6" s="626"/>
      <c r="U6" s="626"/>
      <c r="V6" s="626"/>
      <c r="W6" s="626"/>
      <c r="X6" s="626"/>
      <c r="Y6" s="627"/>
      <c r="Z6" s="628">
        <v>0.6</v>
      </c>
      <c r="AA6" s="628"/>
      <c r="AB6" s="628"/>
      <c r="AC6" s="628"/>
      <c r="AD6" s="629">
        <v>24613</v>
      </c>
      <c r="AE6" s="629"/>
      <c r="AF6" s="629"/>
      <c r="AG6" s="629"/>
      <c r="AH6" s="629"/>
      <c r="AI6" s="629"/>
      <c r="AJ6" s="629"/>
      <c r="AK6" s="629"/>
      <c r="AL6" s="630">
        <v>1.4</v>
      </c>
      <c r="AM6" s="631"/>
      <c r="AN6" s="631"/>
      <c r="AO6" s="632"/>
      <c r="AP6" s="622" t="s">
        <v>216</v>
      </c>
      <c r="AQ6" s="623"/>
      <c r="AR6" s="623"/>
      <c r="AS6" s="623"/>
      <c r="AT6" s="623"/>
      <c r="AU6" s="623"/>
      <c r="AV6" s="623"/>
      <c r="AW6" s="623"/>
      <c r="AX6" s="623"/>
      <c r="AY6" s="623"/>
      <c r="AZ6" s="623"/>
      <c r="BA6" s="623"/>
      <c r="BB6" s="623"/>
      <c r="BC6" s="623"/>
      <c r="BD6" s="623"/>
      <c r="BE6" s="623"/>
      <c r="BF6" s="624"/>
      <c r="BG6" s="625">
        <v>687463</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61466</v>
      </c>
      <c r="CS6" s="626"/>
      <c r="CT6" s="626"/>
      <c r="CU6" s="626"/>
      <c r="CV6" s="626"/>
      <c r="CW6" s="626"/>
      <c r="CX6" s="626"/>
      <c r="CY6" s="627"/>
      <c r="CZ6" s="628">
        <v>1.7</v>
      </c>
      <c r="DA6" s="628"/>
      <c r="DB6" s="628"/>
      <c r="DC6" s="628"/>
      <c r="DD6" s="634" t="s">
        <v>211</v>
      </c>
      <c r="DE6" s="626"/>
      <c r="DF6" s="626"/>
      <c r="DG6" s="626"/>
      <c r="DH6" s="626"/>
      <c r="DI6" s="626"/>
      <c r="DJ6" s="626"/>
      <c r="DK6" s="626"/>
      <c r="DL6" s="626"/>
      <c r="DM6" s="626"/>
      <c r="DN6" s="626"/>
      <c r="DO6" s="626"/>
      <c r="DP6" s="627"/>
      <c r="DQ6" s="634">
        <v>61452</v>
      </c>
      <c r="DR6" s="626"/>
      <c r="DS6" s="626"/>
      <c r="DT6" s="626"/>
      <c r="DU6" s="626"/>
      <c r="DV6" s="626"/>
      <c r="DW6" s="626"/>
      <c r="DX6" s="626"/>
      <c r="DY6" s="626"/>
      <c r="DZ6" s="626"/>
      <c r="EA6" s="626"/>
      <c r="EB6" s="626"/>
      <c r="EC6" s="635"/>
    </row>
    <row r="7" spans="2:143" ht="11.25" customHeight="1" x14ac:dyDescent="0.2">
      <c r="B7" s="622" t="s">
        <v>218</v>
      </c>
      <c r="C7" s="623"/>
      <c r="D7" s="623"/>
      <c r="E7" s="623"/>
      <c r="F7" s="623"/>
      <c r="G7" s="623"/>
      <c r="H7" s="623"/>
      <c r="I7" s="623"/>
      <c r="J7" s="623"/>
      <c r="K7" s="623"/>
      <c r="L7" s="623"/>
      <c r="M7" s="623"/>
      <c r="N7" s="623"/>
      <c r="O7" s="623"/>
      <c r="P7" s="623"/>
      <c r="Q7" s="624"/>
      <c r="R7" s="625">
        <v>132</v>
      </c>
      <c r="S7" s="626"/>
      <c r="T7" s="626"/>
      <c r="U7" s="626"/>
      <c r="V7" s="626"/>
      <c r="W7" s="626"/>
      <c r="X7" s="626"/>
      <c r="Y7" s="627"/>
      <c r="Z7" s="628">
        <v>0</v>
      </c>
      <c r="AA7" s="628"/>
      <c r="AB7" s="628"/>
      <c r="AC7" s="628"/>
      <c r="AD7" s="629">
        <v>132</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72604</v>
      </c>
      <c r="BH7" s="626"/>
      <c r="BI7" s="626"/>
      <c r="BJ7" s="626"/>
      <c r="BK7" s="626"/>
      <c r="BL7" s="626"/>
      <c r="BM7" s="626"/>
      <c r="BN7" s="627"/>
      <c r="BO7" s="628">
        <v>10.6</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1057086</v>
      </c>
      <c r="CS7" s="626"/>
      <c r="CT7" s="626"/>
      <c r="CU7" s="626"/>
      <c r="CV7" s="626"/>
      <c r="CW7" s="626"/>
      <c r="CX7" s="626"/>
      <c r="CY7" s="627"/>
      <c r="CZ7" s="628">
        <v>28.8</v>
      </c>
      <c r="DA7" s="628"/>
      <c r="DB7" s="628"/>
      <c r="DC7" s="628"/>
      <c r="DD7" s="634">
        <v>184480</v>
      </c>
      <c r="DE7" s="626"/>
      <c r="DF7" s="626"/>
      <c r="DG7" s="626"/>
      <c r="DH7" s="626"/>
      <c r="DI7" s="626"/>
      <c r="DJ7" s="626"/>
      <c r="DK7" s="626"/>
      <c r="DL7" s="626"/>
      <c r="DM7" s="626"/>
      <c r="DN7" s="626"/>
      <c r="DO7" s="626"/>
      <c r="DP7" s="627"/>
      <c r="DQ7" s="634">
        <v>782333</v>
      </c>
      <c r="DR7" s="626"/>
      <c r="DS7" s="626"/>
      <c r="DT7" s="626"/>
      <c r="DU7" s="626"/>
      <c r="DV7" s="626"/>
      <c r="DW7" s="626"/>
      <c r="DX7" s="626"/>
      <c r="DY7" s="626"/>
      <c r="DZ7" s="626"/>
      <c r="EA7" s="626"/>
      <c r="EB7" s="626"/>
      <c r="EC7" s="635"/>
    </row>
    <row r="8" spans="2:143" ht="11.25" customHeight="1" x14ac:dyDescent="0.2">
      <c r="B8" s="622" t="s">
        <v>221</v>
      </c>
      <c r="C8" s="623"/>
      <c r="D8" s="623"/>
      <c r="E8" s="623"/>
      <c r="F8" s="623"/>
      <c r="G8" s="623"/>
      <c r="H8" s="623"/>
      <c r="I8" s="623"/>
      <c r="J8" s="623"/>
      <c r="K8" s="623"/>
      <c r="L8" s="623"/>
      <c r="M8" s="623"/>
      <c r="N8" s="623"/>
      <c r="O8" s="623"/>
      <c r="P8" s="623"/>
      <c r="Q8" s="624"/>
      <c r="R8" s="625">
        <v>216</v>
      </c>
      <c r="S8" s="626"/>
      <c r="T8" s="626"/>
      <c r="U8" s="626"/>
      <c r="V8" s="626"/>
      <c r="W8" s="626"/>
      <c r="X8" s="626"/>
      <c r="Y8" s="627"/>
      <c r="Z8" s="628">
        <v>0</v>
      </c>
      <c r="AA8" s="628"/>
      <c r="AB8" s="628"/>
      <c r="AC8" s="628"/>
      <c r="AD8" s="629">
        <v>216</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4022</v>
      </c>
      <c r="BH8" s="626"/>
      <c r="BI8" s="626"/>
      <c r="BJ8" s="626"/>
      <c r="BK8" s="626"/>
      <c r="BL8" s="626"/>
      <c r="BM8" s="626"/>
      <c r="BN8" s="627"/>
      <c r="BO8" s="628">
        <v>0.6</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674235</v>
      </c>
      <c r="CS8" s="626"/>
      <c r="CT8" s="626"/>
      <c r="CU8" s="626"/>
      <c r="CV8" s="626"/>
      <c r="CW8" s="626"/>
      <c r="CX8" s="626"/>
      <c r="CY8" s="627"/>
      <c r="CZ8" s="628">
        <v>18.399999999999999</v>
      </c>
      <c r="DA8" s="628"/>
      <c r="DB8" s="628"/>
      <c r="DC8" s="628"/>
      <c r="DD8" s="634">
        <v>1355</v>
      </c>
      <c r="DE8" s="626"/>
      <c r="DF8" s="626"/>
      <c r="DG8" s="626"/>
      <c r="DH8" s="626"/>
      <c r="DI8" s="626"/>
      <c r="DJ8" s="626"/>
      <c r="DK8" s="626"/>
      <c r="DL8" s="626"/>
      <c r="DM8" s="626"/>
      <c r="DN8" s="626"/>
      <c r="DO8" s="626"/>
      <c r="DP8" s="627"/>
      <c r="DQ8" s="634">
        <v>343612</v>
      </c>
      <c r="DR8" s="626"/>
      <c r="DS8" s="626"/>
      <c r="DT8" s="626"/>
      <c r="DU8" s="626"/>
      <c r="DV8" s="626"/>
      <c r="DW8" s="626"/>
      <c r="DX8" s="626"/>
      <c r="DY8" s="626"/>
      <c r="DZ8" s="626"/>
      <c r="EA8" s="626"/>
      <c r="EB8" s="626"/>
      <c r="EC8" s="635"/>
    </row>
    <row r="9" spans="2:143" ht="11.25" customHeight="1" x14ac:dyDescent="0.2">
      <c r="B9" s="622" t="s">
        <v>224</v>
      </c>
      <c r="C9" s="623"/>
      <c r="D9" s="623"/>
      <c r="E9" s="623"/>
      <c r="F9" s="623"/>
      <c r="G9" s="623"/>
      <c r="H9" s="623"/>
      <c r="I9" s="623"/>
      <c r="J9" s="623"/>
      <c r="K9" s="623"/>
      <c r="L9" s="623"/>
      <c r="M9" s="623"/>
      <c r="N9" s="623"/>
      <c r="O9" s="623"/>
      <c r="P9" s="623"/>
      <c r="Q9" s="624"/>
      <c r="R9" s="625">
        <v>172</v>
      </c>
      <c r="S9" s="626"/>
      <c r="T9" s="626"/>
      <c r="U9" s="626"/>
      <c r="V9" s="626"/>
      <c r="W9" s="626"/>
      <c r="X9" s="626"/>
      <c r="Y9" s="627"/>
      <c r="Z9" s="628">
        <v>0</v>
      </c>
      <c r="AA9" s="628"/>
      <c r="AB9" s="628"/>
      <c r="AC9" s="628"/>
      <c r="AD9" s="629">
        <v>172</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57864</v>
      </c>
      <c r="BH9" s="626"/>
      <c r="BI9" s="626"/>
      <c r="BJ9" s="626"/>
      <c r="BK9" s="626"/>
      <c r="BL9" s="626"/>
      <c r="BM9" s="626"/>
      <c r="BN9" s="627"/>
      <c r="BO9" s="628">
        <v>8.4</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552332</v>
      </c>
      <c r="CS9" s="626"/>
      <c r="CT9" s="626"/>
      <c r="CU9" s="626"/>
      <c r="CV9" s="626"/>
      <c r="CW9" s="626"/>
      <c r="CX9" s="626"/>
      <c r="CY9" s="627"/>
      <c r="CZ9" s="628">
        <v>15.1</v>
      </c>
      <c r="DA9" s="628"/>
      <c r="DB9" s="628"/>
      <c r="DC9" s="628"/>
      <c r="DD9" s="634">
        <v>6674</v>
      </c>
      <c r="DE9" s="626"/>
      <c r="DF9" s="626"/>
      <c r="DG9" s="626"/>
      <c r="DH9" s="626"/>
      <c r="DI9" s="626"/>
      <c r="DJ9" s="626"/>
      <c r="DK9" s="626"/>
      <c r="DL9" s="626"/>
      <c r="DM9" s="626"/>
      <c r="DN9" s="626"/>
      <c r="DO9" s="626"/>
      <c r="DP9" s="627"/>
      <c r="DQ9" s="634">
        <v>241902</v>
      </c>
      <c r="DR9" s="626"/>
      <c r="DS9" s="626"/>
      <c r="DT9" s="626"/>
      <c r="DU9" s="626"/>
      <c r="DV9" s="626"/>
      <c r="DW9" s="626"/>
      <c r="DX9" s="626"/>
      <c r="DY9" s="626"/>
      <c r="DZ9" s="626"/>
      <c r="EA9" s="626"/>
      <c r="EB9" s="626"/>
      <c r="EC9" s="635"/>
    </row>
    <row r="10" spans="2:143" ht="11.25" customHeight="1" x14ac:dyDescent="0.2">
      <c r="B10" s="622" t="s">
        <v>227</v>
      </c>
      <c r="C10" s="623"/>
      <c r="D10" s="623"/>
      <c r="E10" s="623"/>
      <c r="F10" s="623"/>
      <c r="G10" s="623"/>
      <c r="H10" s="623"/>
      <c r="I10" s="623"/>
      <c r="J10" s="623"/>
      <c r="K10" s="623"/>
      <c r="L10" s="623"/>
      <c r="M10" s="623"/>
      <c r="N10" s="623"/>
      <c r="O10" s="623"/>
      <c r="P10" s="623"/>
      <c r="Q10" s="624"/>
      <c r="R10" s="625">
        <v>45126</v>
      </c>
      <c r="S10" s="626"/>
      <c r="T10" s="626"/>
      <c r="U10" s="626"/>
      <c r="V10" s="626"/>
      <c r="W10" s="626"/>
      <c r="X10" s="626"/>
      <c r="Y10" s="627"/>
      <c r="Z10" s="628">
        <v>1.1000000000000001</v>
      </c>
      <c r="AA10" s="628"/>
      <c r="AB10" s="628"/>
      <c r="AC10" s="628"/>
      <c r="AD10" s="629">
        <v>45126</v>
      </c>
      <c r="AE10" s="629"/>
      <c r="AF10" s="629"/>
      <c r="AG10" s="629"/>
      <c r="AH10" s="629"/>
      <c r="AI10" s="629"/>
      <c r="AJ10" s="629"/>
      <c r="AK10" s="629"/>
      <c r="AL10" s="630">
        <v>2.5</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6078</v>
      </c>
      <c r="BH10" s="626"/>
      <c r="BI10" s="626"/>
      <c r="BJ10" s="626"/>
      <c r="BK10" s="626"/>
      <c r="BL10" s="626"/>
      <c r="BM10" s="626"/>
      <c r="BN10" s="627"/>
      <c r="BO10" s="628">
        <v>0.9</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2">
      <c r="B11" s="622" t="s">
        <v>230</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4640</v>
      </c>
      <c r="BH11" s="626"/>
      <c r="BI11" s="626"/>
      <c r="BJ11" s="626"/>
      <c r="BK11" s="626"/>
      <c r="BL11" s="626"/>
      <c r="BM11" s="626"/>
      <c r="BN11" s="627"/>
      <c r="BO11" s="628">
        <v>0.7</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226968</v>
      </c>
      <c r="CS11" s="626"/>
      <c r="CT11" s="626"/>
      <c r="CU11" s="626"/>
      <c r="CV11" s="626"/>
      <c r="CW11" s="626"/>
      <c r="CX11" s="626"/>
      <c r="CY11" s="627"/>
      <c r="CZ11" s="628">
        <v>6.2</v>
      </c>
      <c r="DA11" s="628"/>
      <c r="DB11" s="628"/>
      <c r="DC11" s="628"/>
      <c r="DD11" s="634">
        <v>97883</v>
      </c>
      <c r="DE11" s="626"/>
      <c r="DF11" s="626"/>
      <c r="DG11" s="626"/>
      <c r="DH11" s="626"/>
      <c r="DI11" s="626"/>
      <c r="DJ11" s="626"/>
      <c r="DK11" s="626"/>
      <c r="DL11" s="626"/>
      <c r="DM11" s="626"/>
      <c r="DN11" s="626"/>
      <c r="DO11" s="626"/>
      <c r="DP11" s="627"/>
      <c r="DQ11" s="634">
        <v>72442</v>
      </c>
      <c r="DR11" s="626"/>
      <c r="DS11" s="626"/>
      <c r="DT11" s="626"/>
      <c r="DU11" s="626"/>
      <c r="DV11" s="626"/>
      <c r="DW11" s="626"/>
      <c r="DX11" s="626"/>
      <c r="DY11" s="626"/>
      <c r="DZ11" s="626"/>
      <c r="EA11" s="626"/>
      <c r="EB11" s="626"/>
      <c r="EC11" s="635"/>
    </row>
    <row r="12" spans="2:143" ht="11.25" customHeight="1" x14ac:dyDescent="0.2">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586042</v>
      </c>
      <c r="BH12" s="626"/>
      <c r="BI12" s="626"/>
      <c r="BJ12" s="626"/>
      <c r="BK12" s="626"/>
      <c r="BL12" s="626"/>
      <c r="BM12" s="626"/>
      <c r="BN12" s="627"/>
      <c r="BO12" s="628">
        <v>85.2</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53860</v>
      </c>
      <c r="CS12" s="626"/>
      <c r="CT12" s="626"/>
      <c r="CU12" s="626"/>
      <c r="CV12" s="626"/>
      <c r="CW12" s="626"/>
      <c r="CX12" s="626"/>
      <c r="CY12" s="627"/>
      <c r="CZ12" s="628">
        <v>1.5</v>
      </c>
      <c r="DA12" s="628"/>
      <c r="DB12" s="628"/>
      <c r="DC12" s="628"/>
      <c r="DD12" s="634">
        <v>430</v>
      </c>
      <c r="DE12" s="626"/>
      <c r="DF12" s="626"/>
      <c r="DG12" s="626"/>
      <c r="DH12" s="626"/>
      <c r="DI12" s="626"/>
      <c r="DJ12" s="626"/>
      <c r="DK12" s="626"/>
      <c r="DL12" s="626"/>
      <c r="DM12" s="626"/>
      <c r="DN12" s="626"/>
      <c r="DO12" s="626"/>
      <c r="DP12" s="627"/>
      <c r="DQ12" s="634">
        <v>13387</v>
      </c>
      <c r="DR12" s="626"/>
      <c r="DS12" s="626"/>
      <c r="DT12" s="626"/>
      <c r="DU12" s="626"/>
      <c r="DV12" s="626"/>
      <c r="DW12" s="626"/>
      <c r="DX12" s="626"/>
      <c r="DY12" s="626"/>
      <c r="DZ12" s="626"/>
      <c r="EA12" s="626"/>
      <c r="EB12" s="626"/>
      <c r="EC12" s="635"/>
    </row>
    <row r="13" spans="2:143" ht="11.25" customHeight="1" x14ac:dyDescent="0.2">
      <c r="B13" s="622" t="s">
        <v>236</v>
      </c>
      <c r="C13" s="623"/>
      <c r="D13" s="623"/>
      <c r="E13" s="623"/>
      <c r="F13" s="623"/>
      <c r="G13" s="623"/>
      <c r="H13" s="623"/>
      <c r="I13" s="623"/>
      <c r="J13" s="623"/>
      <c r="K13" s="623"/>
      <c r="L13" s="623"/>
      <c r="M13" s="623"/>
      <c r="N13" s="623"/>
      <c r="O13" s="623"/>
      <c r="P13" s="623"/>
      <c r="Q13" s="624"/>
      <c r="R13" s="625">
        <v>4636</v>
      </c>
      <c r="S13" s="626"/>
      <c r="T13" s="626"/>
      <c r="U13" s="626"/>
      <c r="V13" s="626"/>
      <c r="W13" s="626"/>
      <c r="X13" s="626"/>
      <c r="Y13" s="627"/>
      <c r="Z13" s="628">
        <v>0.1</v>
      </c>
      <c r="AA13" s="628"/>
      <c r="AB13" s="628"/>
      <c r="AC13" s="628"/>
      <c r="AD13" s="629">
        <v>4636</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113180</v>
      </c>
      <c r="BH13" s="626"/>
      <c r="BI13" s="626"/>
      <c r="BJ13" s="626"/>
      <c r="BK13" s="626"/>
      <c r="BL13" s="626"/>
      <c r="BM13" s="626"/>
      <c r="BN13" s="627"/>
      <c r="BO13" s="628">
        <v>16.5</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268042</v>
      </c>
      <c r="CS13" s="626"/>
      <c r="CT13" s="626"/>
      <c r="CU13" s="626"/>
      <c r="CV13" s="626"/>
      <c r="CW13" s="626"/>
      <c r="CX13" s="626"/>
      <c r="CY13" s="627"/>
      <c r="CZ13" s="628">
        <v>7.3</v>
      </c>
      <c r="DA13" s="628"/>
      <c r="DB13" s="628"/>
      <c r="DC13" s="628"/>
      <c r="DD13" s="634">
        <v>187330</v>
      </c>
      <c r="DE13" s="626"/>
      <c r="DF13" s="626"/>
      <c r="DG13" s="626"/>
      <c r="DH13" s="626"/>
      <c r="DI13" s="626"/>
      <c r="DJ13" s="626"/>
      <c r="DK13" s="626"/>
      <c r="DL13" s="626"/>
      <c r="DM13" s="626"/>
      <c r="DN13" s="626"/>
      <c r="DO13" s="626"/>
      <c r="DP13" s="627"/>
      <c r="DQ13" s="634">
        <v>67833</v>
      </c>
      <c r="DR13" s="626"/>
      <c r="DS13" s="626"/>
      <c r="DT13" s="626"/>
      <c r="DU13" s="626"/>
      <c r="DV13" s="626"/>
      <c r="DW13" s="626"/>
      <c r="DX13" s="626"/>
      <c r="DY13" s="626"/>
      <c r="DZ13" s="626"/>
      <c r="EA13" s="626"/>
      <c r="EB13" s="626"/>
      <c r="EC13" s="635"/>
    </row>
    <row r="14" spans="2:143" ht="11.25" customHeight="1" x14ac:dyDescent="0.2">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11474</v>
      </c>
      <c r="BH14" s="626"/>
      <c r="BI14" s="626"/>
      <c r="BJ14" s="626"/>
      <c r="BK14" s="626"/>
      <c r="BL14" s="626"/>
      <c r="BM14" s="626"/>
      <c r="BN14" s="627"/>
      <c r="BO14" s="628">
        <v>1.7</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131694</v>
      </c>
      <c r="CS14" s="626"/>
      <c r="CT14" s="626"/>
      <c r="CU14" s="626"/>
      <c r="CV14" s="626"/>
      <c r="CW14" s="626"/>
      <c r="CX14" s="626"/>
      <c r="CY14" s="627"/>
      <c r="CZ14" s="628">
        <v>3.6</v>
      </c>
      <c r="DA14" s="628"/>
      <c r="DB14" s="628"/>
      <c r="DC14" s="628"/>
      <c r="DD14" s="634" t="s">
        <v>112</v>
      </c>
      <c r="DE14" s="626"/>
      <c r="DF14" s="626"/>
      <c r="DG14" s="626"/>
      <c r="DH14" s="626"/>
      <c r="DI14" s="626"/>
      <c r="DJ14" s="626"/>
      <c r="DK14" s="626"/>
      <c r="DL14" s="626"/>
      <c r="DM14" s="626"/>
      <c r="DN14" s="626"/>
      <c r="DO14" s="626"/>
      <c r="DP14" s="627"/>
      <c r="DQ14" s="634">
        <v>125194</v>
      </c>
      <c r="DR14" s="626"/>
      <c r="DS14" s="626"/>
      <c r="DT14" s="626"/>
      <c r="DU14" s="626"/>
      <c r="DV14" s="626"/>
      <c r="DW14" s="626"/>
      <c r="DX14" s="626"/>
      <c r="DY14" s="626"/>
      <c r="DZ14" s="626"/>
      <c r="EA14" s="626"/>
      <c r="EB14" s="626"/>
      <c r="EC14" s="635"/>
    </row>
    <row r="15" spans="2:143" ht="11.25" customHeight="1" x14ac:dyDescent="0.2">
      <c r="B15" s="622" t="s">
        <v>242</v>
      </c>
      <c r="C15" s="623"/>
      <c r="D15" s="623"/>
      <c r="E15" s="623"/>
      <c r="F15" s="623"/>
      <c r="G15" s="623"/>
      <c r="H15" s="623"/>
      <c r="I15" s="623"/>
      <c r="J15" s="623"/>
      <c r="K15" s="623"/>
      <c r="L15" s="623"/>
      <c r="M15" s="623"/>
      <c r="N15" s="623"/>
      <c r="O15" s="623"/>
      <c r="P15" s="623"/>
      <c r="Q15" s="624"/>
      <c r="R15" s="625">
        <v>595</v>
      </c>
      <c r="S15" s="626"/>
      <c r="T15" s="626"/>
      <c r="U15" s="626"/>
      <c r="V15" s="626"/>
      <c r="W15" s="626"/>
      <c r="X15" s="626"/>
      <c r="Y15" s="627"/>
      <c r="Z15" s="628">
        <v>0</v>
      </c>
      <c r="AA15" s="628"/>
      <c r="AB15" s="628"/>
      <c r="AC15" s="628"/>
      <c r="AD15" s="629">
        <v>595</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17343</v>
      </c>
      <c r="BH15" s="626"/>
      <c r="BI15" s="626"/>
      <c r="BJ15" s="626"/>
      <c r="BK15" s="626"/>
      <c r="BL15" s="626"/>
      <c r="BM15" s="626"/>
      <c r="BN15" s="627"/>
      <c r="BO15" s="628">
        <v>2.5</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360656</v>
      </c>
      <c r="CS15" s="626"/>
      <c r="CT15" s="626"/>
      <c r="CU15" s="626"/>
      <c r="CV15" s="626"/>
      <c r="CW15" s="626"/>
      <c r="CX15" s="626"/>
      <c r="CY15" s="627"/>
      <c r="CZ15" s="628">
        <v>9.8000000000000007</v>
      </c>
      <c r="DA15" s="628"/>
      <c r="DB15" s="628"/>
      <c r="DC15" s="628"/>
      <c r="DD15" s="634">
        <v>144196</v>
      </c>
      <c r="DE15" s="626"/>
      <c r="DF15" s="626"/>
      <c r="DG15" s="626"/>
      <c r="DH15" s="626"/>
      <c r="DI15" s="626"/>
      <c r="DJ15" s="626"/>
      <c r="DK15" s="626"/>
      <c r="DL15" s="626"/>
      <c r="DM15" s="626"/>
      <c r="DN15" s="626"/>
      <c r="DO15" s="626"/>
      <c r="DP15" s="627"/>
      <c r="DQ15" s="634">
        <v>187234</v>
      </c>
      <c r="DR15" s="626"/>
      <c r="DS15" s="626"/>
      <c r="DT15" s="626"/>
      <c r="DU15" s="626"/>
      <c r="DV15" s="626"/>
      <c r="DW15" s="626"/>
      <c r="DX15" s="626"/>
      <c r="DY15" s="626"/>
      <c r="DZ15" s="626"/>
      <c r="EA15" s="626"/>
      <c r="EB15" s="626"/>
      <c r="EC15" s="635"/>
    </row>
    <row r="16" spans="2:143" ht="11.25" customHeight="1" x14ac:dyDescent="0.2">
      <c r="B16" s="622" t="s">
        <v>245</v>
      </c>
      <c r="C16" s="623"/>
      <c r="D16" s="623"/>
      <c r="E16" s="623"/>
      <c r="F16" s="623"/>
      <c r="G16" s="623"/>
      <c r="H16" s="623"/>
      <c r="I16" s="623"/>
      <c r="J16" s="623"/>
      <c r="K16" s="623"/>
      <c r="L16" s="623"/>
      <c r="M16" s="623"/>
      <c r="N16" s="623"/>
      <c r="O16" s="623"/>
      <c r="P16" s="623"/>
      <c r="Q16" s="624"/>
      <c r="R16" s="625">
        <v>1138387</v>
      </c>
      <c r="S16" s="626"/>
      <c r="T16" s="626"/>
      <c r="U16" s="626"/>
      <c r="V16" s="626"/>
      <c r="W16" s="626"/>
      <c r="X16" s="626"/>
      <c r="Y16" s="627"/>
      <c r="Z16" s="628">
        <v>27.9</v>
      </c>
      <c r="AA16" s="628"/>
      <c r="AB16" s="628"/>
      <c r="AC16" s="628"/>
      <c r="AD16" s="629">
        <v>1022587</v>
      </c>
      <c r="AE16" s="629"/>
      <c r="AF16" s="629"/>
      <c r="AG16" s="629"/>
      <c r="AH16" s="629"/>
      <c r="AI16" s="629"/>
      <c r="AJ16" s="629"/>
      <c r="AK16" s="629"/>
      <c r="AL16" s="630">
        <v>57</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25057</v>
      </c>
      <c r="CS16" s="626"/>
      <c r="CT16" s="626"/>
      <c r="CU16" s="626"/>
      <c r="CV16" s="626"/>
      <c r="CW16" s="626"/>
      <c r="CX16" s="626"/>
      <c r="CY16" s="627"/>
      <c r="CZ16" s="628">
        <v>0.7</v>
      </c>
      <c r="DA16" s="628"/>
      <c r="DB16" s="628"/>
      <c r="DC16" s="628"/>
      <c r="DD16" s="634" t="s">
        <v>112</v>
      </c>
      <c r="DE16" s="626"/>
      <c r="DF16" s="626"/>
      <c r="DG16" s="626"/>
      <c r="DH16" s="626"/>
      <c r="DI16" s="626"/>
      <c r="DJ16" s="626"/>
      <c r="DK16" s="626"/>
      <c r="DL16" s="626"/>
      <c r="DM16" s="626"/>
      <c r="DN16" s="626"/>
      <c r="DO16" s="626"/>
      <c r="DP16" s="627"/>
      <c r="DQ16" s="634">
        <v>17265</v>
      </c>
      <c r="DR16" s="626"/>
      <c r="DS16" s="626"/>
      <c r="DT16" s="626"/>
      <c r="DU16" s="626"/>
      <c r="DV16" s="626"/>
      <c r="DW16" s="626"/>
      <c r="DX16" s="626"/>
      <c r="DY16" s="626"/>
      <c r="DZ16" s="626"/>
      <c r="EA16" s="626"/>
      <c r="EB16" s="626"/>
      <c r="EC16" s="635"/>
    </row>
    <row r="17" spans="2:133" ht="11.25" customHeight="1" x14ac:dyDescent="0.2">
      <c r="B17" s="622" t="s">
        <v>248</v>
      </c>
      <c r="C17" s="623"/>
      <c r="D17" s="623"/>
      <c r="E17" s="623"/>
      <c r="F17" s="623"/>
      <c r="G17" s="623"/>
      <c r="H17" s="623"/>
      <c r="I17" s="623"/>
      <c r="J17" s="623"/>
      <c r="K17" s="623"/>
      <c r="L17" s="623"/>
      <c r="M17" s="623"/>
      <c r="N17" s="623"/>
      <c r="O17" s="623"/>
      <c r="P17" s="623"/>
      <c r="Q17" s="624"/>
      <c r="R17" s="625">
        <v>1022587</v>
      </c>
      <c r="S17" s="626"/>
      <c r="T17" s="626"/>
      <c r="U17" s="626"/>
      <c r="V17" s="626"/>
      <c r="W17" s="626"/>
      <c r="X17" s="626"/>
      <c r="Y17" s="627"/>
      <c r="Z17" s="628">
        <v>25.1</v>
      </c>
      <c r="AA17" s="628"/>
      <c r="AB17" s="628"/>
      <c r="AC17" s="628"/>
      <c r="AD17" s="629">
        <v>1022587</v>
      </c>
      <c r="AE17" s="629"/>
      <c r="AF17" s="629"/>
      <c r="AG17" s="629"/>
      <c r="AH17" s="629"/>
      <c r="AI17" s="629"/>
      <c r="AJ17" s="629"/>
      <c r="AK17" s="629"/>
      <c r="AL17" s="630">
        <v>57</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255715</v>
      </c>
      <c r="CS17" s="626"/>
      <c r="CT17" s="626"/>
      <c r="CU17" s="626"/>
      <c r="CV17" s="626"/>
      <c r="CW17" s="626"/>
      <c r="CX17" s="626"/>
      <c r="CY17" s="627"/>
      <c r="CZ17" s="628">
        <v>7</v>
      </c>
      <c r="DA17" s="628"/>
      <c r="DB17" s="628"/>
      <c r="DC17" s="628"/>
      <c r="DD17" s="634" t="s">
        <v>112</v>
      </c>
      <c r="DE17" s="626"/>
      <c r="DF17" s="626"/>
      <c r="DG17" s="626"/>
      <c r="DH17" s="626"/>
      <c r="DI17" s="626"/>
      <c r="DJ17" s="626"/>
      <c r="DK17" s="626"/>
      <c r="DL17" s="626"/>
      <c r="DM17" s="626"/>
      <c r="DN17" s="626"/>
      <c r="DO17" s="626"/>
      <c r="DP17" s="627"/>
      <c r="DQ17" s="634">
        <v>222470</v>
      </c>
      <c r="DR17" s="626"/>
      <c r="DS17" s="626"/>
      <c r="DT17" s="626"/>
      <c r="DU17" s="626"/>
      <c r="DV17" s="626"/>
      <c r="DW17" s="626"/>
      <c r="DX17" s="626"/>
      <c r="DY17" s="626"/>
      <c r="DZ17" s="626"/>
      <c r="EA17" s="626"/>
      <c r="EB17" s="626"/>
      <c r="EC17" s="635"/>
    </row>
    <row r="18" spans="2:133" ht="11.25" customHeight="1" x14ac:dyDescent="0.2">
      <c r="B18" s="622" t="s">
        <v>251</v>
      </c>
      <c r="C18" s="623"/>
      <c r="D18" s="623"/>
      <c r="E18" s="623"/>
      <c r="F18" s="623"/>
      <c r="G18" s="623"/>
      <c r="H18" s="623"/>
      <c r="I18" s="623"/>
      <c r="J18" s="623"/>
      <c r="K18" s="623"/>
      <c r="L18" s="623"/>
      <c r="M18" s="623"/>
      <c r="N18" s="623"/>
      <c r="O18" s="623"/>
      <c r="P18" s="623"/>
      <c r="Q18" s="624"/>
      <c r="R18" s="625">
        <v>115800</v>
      </c>
      <c r="S18" s="626"/>
      <c r="T18" s="626"/>
      <c r="U18" s="626"/>
      <c r="V18" s="626"/>
      <c r="W18" s="626"/>
      <c r="X18" s="626"/>
      <c r="Y18" s="627"/>
      <c r="Z18" s="628">
        <v>2.8</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2">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2">
      <c r="B20" s="622" t="s">
        <v>257</v>
      </c>
      <c r="C20" s="623"/>
      <c r="D20" s="623"/>
      <c r="E20" s="623"/>
      <c r="F20" s="623"/>
      <c r="G20" s="623"/>
      <c r="H20" s="623"/>
      <c r="I20" s="623"/>
      <c r="J20" s="623"/>
      <c r="K20" s="623"/>
      <c r="L20" s="623"/>
      <c r="M20" s="623"/>
      <c r="N20" s="623"/>
      <c r="O20" s="623"/>
      <c r="P20" s="623"/>
      <c r="Q20" s="624"/>
      <c r="R20" s="625">
        <v>1901340</v>
      </c>
      <c r="S20" s="626"/>
      <c r="T20" s="626"/>
      <c r="U20" s="626"/>
      <c r="V20" s="626"/>
      <c r="W20" s="626"/>
      <c r="X20" s="626"/>
      <c r="Y20" s="627"/>
      <c r="Z20" s="628">
        <v>46.7</v>
      </c>
      <c r="AA20" s="628"/>
      <c r="AB20" s="628"/>
      <c r="AC20" s="628"/>
      <c r="AD20" s="629">
        <v>1780777</v>
      </c>
      <c r="AE20" s="629"/>
      <c r="AF20" s="629"/>
      <c r="AG20" s="629"/>
      <c r="AH20" s="629"/>
      <c r="AI20" s="629"/>
      <c r="AJ20" s="629"/>
      <c r="AK20" s="629"/>
      <c r="AL20" s="630">
        <v>99.2</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3667111</v>
      </c>
      <c r="CS20" s="626"/>
      <c r="CT20" s="626"/>
      <c r="CU20" s="626"/>
      <c r="CV20" s="626"/>
      <c r="CW20" s="626"/>
      <c r="CX20" s="626"/>
      <c r="CY20" s="627"/>
      <c r="CZ20" s="628">
        <v>100</v>
      </c>
      <c r="DA20" s="628"/>
      <c r="DB20" s="628"/>
      <c r="DC20" s="628"/>
      <c r="DD20" s="634">
        <v>622348</v>
      </c>
      <c r="DE20" s="626"/>
      <c r="DF20" s="626"/>
      <c r="DG20" s="626"/>
      <c r="DH20" s="626"/>
      <c r="DI20" s="626"/>
      <c r="DJ20" s="626"/>
      <c r="DK20" s="626"/>
      <c r="DL20" s="626"/>
      <c r="DM20" s="626"/>
      <c r="DN20" s="626"/>
      <c r="DO20" s="626"/>
      <c r="DP20" s="627"/>
      <c r="DQ20" s="634">
        <v>2135124</v>
      </c>
      <c r="DR20" s="626"/>
      <c r="DS20" s="626"/>
      <c r="DT20" s="626"/>
      <c r="DU20" s="626"/>
      <c r="DV20" s="626"/>
      <c r="DW20" s="626"/>
      <c r="DX20" s="626"/>
      <c r="DY20" s="626"/>
      <c r="DZ20" s="626"/>
      <c r="EA20" s="626"/>
      <c r="EB20" s="626"/>
      <c r="EC20" s="635"/>
    </row>
    <row r="21" spans="2:133" ht="11.25" customHeight="1" x14ac:dyDescent="0.2">
      <c r="B21" s="622" t="s">
        <v>260</v>
      </c>
      <c r="C21" s="623"/>
      <c r="D21" s="623"/>
      <c r="E21" s="623"/>
      <c r="F21" s="623"/>
      <c r="G21" s="623"/>
      <c r="H21" s="623"/>
      <c r="I21" s="623"/>
      <c r="J21" s="623"/>
      <c r="K21" s="623"/>
      <c r="L21" s="623"/>
      <c r="M21" s="623"/>
      <c r="N21" s="623"/>
      <c r="O21" s="623"/>
      <c r="P21" s="623"/>
      <c r="Q21" s="624"/>
      <c r="R21" s="625">
        <v>927</v>
      </c>
      <c r="S21" s="626"/>
      <c r="T21" s="626"/>
      <c r="U21" s="626"/>
      <c r="V21" s="626"/>
      <c r="W21" s="626"/>
      <c r="X21" s="626"/>
      <c r="Y21" s="627"/>
      <c r="Z21" s="628">
        <v>0</v>
      </c>
      <c r="AA21" s="628"/>
      <c r="AB21" s="628"/>
      <c r="AC21" s="628"/>
      <c r="AD21" s="629">
        <v>927</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2">
      <c r="B22" s="622" t="s">
        <v>262</v>
      </c>
      <c r="C22" s="623"/>
      <c r="D22" s="623"/>
      <c r="E22" s="623"/>
      <c r="F22" s="623"/>
      <c r="G22" s="623"/>
      <c r="H22" s="623"/>
      <c r="I22" s="623"/>
      <c r="J22" s="623"/>
      <c r="K22" s="623"/>
      <c r="L22" s="623"/>
      <c r="M22" s="623"/>
      <c r="N22" s="623"/>
      <c r="O22" s="623"/>
      <c r="P22" s="623"/>
      <c r="Q22" s="624"/>
      <c r="R22" s="625" t="s">
        <v>112</v>
      </c>
      <c r="S22" s="626"/>
      <c r="T22" s="626"/>
      <c r="U22" s="626"/>
      <c r="V22" s="626"/>
      <c r="W22" s="626"/>
      <c r="X22" s="626"/>
      <c r="Y22" s="627"/>
      <c r="Z22" s="628" t="s">
        <v>112</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2">
      <c r="B23" s="622" t="s">
        <v>265</v>
      </c>
      <c r="C23" s="623"/>
      <c r="D23" s="623"/>
      <c r="E23" s="623"/>
      <c r="F23" s="623"/>
      <c r="G23" s="623"/>
      <c r="H23" s="623"/>
      <c r="I23" s="623"/>
      <c r="J23" s="623"/>
      <c r="K23" s="623"/>
      <c r="L23" s="623"/>
      <c r="M23" s="623"/>
      <c r="N23" s="623"/>
      <c r="O23" s="623"/>
      <c r="P23" s="623"/>
      <c r="Q23" s="624"/>
      <c r="R23" s="625">
        <v>61077</v>
      </c>
      <c r="S23" s="626"/>
      <c r="T23" s="626"/>
      <c r="U23" s="626"/>
      <c r="V23" s="626"/>
      <c r="W23" s="626"/>
      <c r="X23" s="626"/>
      <c r="Y23" s="627"/>
      <c r="Z23" s="628">
        <v>1.5</v>
      </c>
      <c r="AA23" s="628"/>
      <c r="AB23" s="628"/>
      <c r="AC23" s="628"/>
      <c r="AD23" s="629">
        <v>7133</v>
      </c>
      <c r="AE23" s="629"/>
      <c r="AF23" s="629"/>
      <c r="AG23" s="629"/>
      <c r="AH23" s="629"/>
      <c r="AI23" s="629"/>
      <c r="AJ23" s="629"/>
      <c r="AK23" s="629"/>
      <c r="AL23" s="630">
        <v>0.4</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2">
      <c r="B24" s="622" t="s">
        <v>272</v>
      </c>
      <c r="C24" s="623"/>
      <c r="D24" s="623"/>
      <c r="E24" s="623"/>
      <c r="F24" s="623"/>
      <c r="G24" s="623"/>
      <c r="H24" s="623"/>
      <c r="I24" s="623"/>
      <c r="J24" s="623"/>
      <c r="K24" s="623"/>
      <c r="L24" s="623"/>
      <c r="M24" s="623"/>
      <c r="N24" s="623"/>
      <c r="O24" s="623"/>
      <c r="P24" s="623"/>
      <c r="Q24" s="624"/>
      <c r="R24" s="625">
        <v>3534</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1108055</v>
      </c>
      <c r="CS24" s="615"/>
      <c r="CT24" s="615"/>
      <c r="CU24" s="615"/>
      <c r="CV24" s="615"/>
      <c r="CW24" s="615"/>
      <c r="CX24" s="615"/>
      <c r="CY24" s="616"/>
      <c r="CZ24" s="652">
        <v>30.2</v>
      </c>
      <c r="DA24" s="653"/>
      <c r="DB24" s="653"/>
      <c r="DC24" s="654"/>
      <c r="DD24" s="651">
        <v>855955</v>
      </c>
      <c r="DE24" s="615"/>
      <c r="DF24" s="615"/>
      <c r="DG24" s="615"/>
      <c r="DH24" s="615"/>
      <c r="DI24" s="615"/>
      <c r="DJ24" s="615"/>
      <c r="DK24" s="616"/>
      <c r="DL24" s="651">
        <v>851311</v>
      </c>
      <c r="DM24" s="615"/>
      <c r="DN24" s="615"/>
      <c r="DO24" s="615"/>
      <c r="DP24" s="615"/>
      <c r="DQ24" s="615"/>
      <c r="DR24" s="615"/>
      <c r="DS24" s="615"/>
      <c r="DT24" s="615"/>
      <c r="DU24" s="615"/>
      <c r="DV24" s="616"/>
      <c r="DW24" s="619">
        <v>45.7</v>
      </c>
      <c r="DX24" s="620"/>
      <c r="DY24" s="620"/>
      <c r="DZ24" s="620"/>
      <c r="EA24" s="620"/>
      <c r="EB24" s="620"/>
      <c r="EC24" s="621"/>
    </row>
    <row r="25" spans="2:133" ht="11.25" customHeight="1" x14ac:dyDescent="0.2">
      <c r="B25" s="622" t="s">
        <v>275</v>
      </c>
      <c r="C25" s="623"/>
      <c r="D25" s="623"/>
      <c r="E25" s="623"/>
      <c r="F25" s="623"/>
      <c r="G25" s="623"/>
      <c r="H25" s="623"/>
      <c r="I25" s="623"/>
      <c r="J25" s="623"/>
      <c r="K25" s="623"/>
      <c r="L25" s="623"/>
      <c r="M25" s="623"/>
      <c r="N25" s="623"/>
      <c r="O25" s="623"/>
      <c r="P25" s="623"/>
      <c r="Q25" s="624"/>
      <c r="R25" s="625">
        <v>231293</v>
      </c>
      <c r="S25" s="626"/>
      <c r="T25" s="626"/>
      <c r="U25" s="626"/>
      <c r="V25" s="626"/>
      <c r="W25" s="626"/>
      <c r="X25" s="626"/>
      <c r="Y25" s="627"/>
      <c r="Z25" s="628">
        <v>5.7</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603628</v>
      </c>
      <c r="CS25" s="657"/>
      <c r="CT25" s="657"/>
      <c r="CU25" s="657"/>
      <c r="CV25" s="657"/>
      <c r="CW25" s="657"/>
      <c r="CX25" s="657"/>
      <c r="CY25" s="658"/>
      <c r="CZ25" s="659">
        <v>16.5</v>
      </c>
      <c r="DA25" s="660"/>
      <c r="DB25" s="660"/>
      <c r="DC25" s="661"/>
      <c r="DD25" s="634">
        <v>573122</v>
      </c>
      <c r="DE25" s="657"/>
      <c r="DF25" s="657"/>
      <c r="DG25" s="657"/>
      <c r="DH25" s="657"/>
      <c r="DI25" s="657"/>
      <c r="DJ25" s="657"/>
      <c r="DK25" s="658"/>
      <c r="DL25" s="634">
        <v>568579</v>
      </c>
      <c r="DM25" s="657"/>
      <c r="DN25" s="657"/>
      <c r="DO25" s="657"/>
      <c r="DP25" s="657"/>
      <c r="DQ25" s="657"/>
      <c r="DR25" s="657"/>
      <c r="DS25" s="657"/>
      <c r="DT25" s="657"/>
      <c r="DU25" s="657"/>
      <c r="DV25" s="658"/>
      <c r="DW25" s="630">
        <v>30.5</v>
      </c>
      <c r="DX25" s="655"/>
      <c r="DY25" s="655"/>
      <c r="DZ25" s="655"/>
      <c r="EA25" s="655"/>
      <c r="EB25" s="655"/>
      <c r="EC25" s="656"/>
    </row>
    <row r="26" spans="2:133" ht="11.25" customHeight="1" x14ac:dyDescent="0.2">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349138</v>
      </c>
      <c r="CS26" s="626"/>
      <c r="CT26" s="626"/>
      <c r="CU26" s="626"/>
      <c r="CV26" s="626"/>
      <c r="CW26" s="626"/>
      <c r="CX26" s="626"/>
      <c r="CY26" s="627"/>
      <c r="CZ26" s="659">
        <v>9.5</v>
      </c>
      <c r="DA26" s="660"/>
      <c r="DB26" s="660"/>
      <c r="DC26" s="661"/>
      <c r="DD26" s="634">
        <v>334389</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2">
      <c r="B27" s="622" t="s">
        <v>281</v>
      </c>
      <c r="C27" s="623"/>
      <c r="D27" s="623"/>
      <c r="E27" s="623"/>
      <c r="F27" s="623"/>
      <c r="G27" s="623"/>
      <c r="H27" s="623"/>
      <c r="I27" s="623"/>
      <c r="J27" s="623"/>
      <c r="K27" s="623"/>
      <c r="L27" s="623"/>
      <c r="M27" s="623"/>
      <c r="N27" s="623"/>
      <c r="O27" s="623"/>
      <c r="P27" s="623"/>
      <c r="Q27" s="624"/>
      <c r="R27" s="625">
        <v>654508</v>
      </c>
      <c r="S27" s="626"/>
      <c r="T27" s="626"/>
      <c r="U27" s="626"/>
      <c r="V27" s="626"/>
      <c r="W27" s="626"/>
      <c r="X27" s="626"/>
      <c r="Y27" s="627"/>
      <c r="Z27" s="628">
        <v>16.100000000000001</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687463</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248712</v>
      </c>
      <c r="CS27" s="657"/>
      <c r="CT27" s="657"/>
      <c r="CU27" s="657"/>
      <c r="CV27" s="657"/>
      <c r="CW27" s="657"/>
      <c r="CX27" s="657"/>
      <c r="CY27" s="658"/>
      <c r="CZ27" s="659">
        <v>6.8</v>
      </c>
      <c r="DA27" s="660"/>
      <c r="DB27" s="660"/>
      <c r="DC27" s="661"/>
      <c r="DD27" s="634">
        <v>60363</v>
      </c>
      <c r="DE27" s="657"/>
      <c r="DF27" s="657"/>
      <c r="DG27" s="657"/>
      <c r="DH27" s="657"/>
      <c r="DI27" s="657"/>
      <c r="DJ27" s="657"/>
      <c r="DK27" s="658"/>
      <c r="DL27" s="634">
        <v>60262</v>
      </c>
      <c r="DM27" s="657"/>
      <c r="DN27" s="657"/>
      <c r="DO27" s="657"/>
      <c r="DP27" s="657"/>
      <c r="DQ27" s="657"/>
      <c r="DR27" s="657"/>
      <c r="DS27" s="657"/>
      <c r="DT27" s="657"/>
      <c r="DU27" s="657"/>
      <c r="DV27" s="658"/>
      <c r="DW27" s="630">
        <v>3.2</v>
      </c>
      <c r="DX27" s="655"/>
      <c r="DY27" s="655"/>
      <c r="DZ27" s="655"/>
      <c r="EA27" s="655"/>
      <c r="EB27" s="655"/>
      <c r="EC27" s="656"/>
    </row>
    <row r="28" spans="2:133" ht="11.25" customHeight="1" x14ac:dyDescent="0.2">
      <c r="B28" s="622" t="s">
        <v>284</v>
      </c>
      <c r="C28" s="623"/>
      <c r="D28" s="623"/>
      <c r="E28" s="623"/>
      <c r="F28" s="623"/>
      <c r="G28" s="623"/>
      <c r="H28" s="623"/>
      <c r="I28" s="623"/>
      <c r="J28" s="623"/>
      <c r="K28" s="623"/>
      <c r="L28" s="623"/>
      <c r="M28" s="623"/>
      <c r="N28" s="623"/>
      <c r="O28" s="623"/>
      <c r="P28" s="623"/>
      <c r="Q28" s="624"/>
      <c r="R28" s="625">
        <v>49067</v>
      </c>
      <c r="S28" s="626"/>
      <c r="T28" s="626"/>
      <c r="U28" s="626"/>
      <c r="V28" s="626"/>
      <c r="W28" s="626"/>
      <c r="X28" s="626"/>
      <c r="Y28" s="627"/>
      <c r="Z28" s="628">
        <v>1.2</v>
      </c>
      <c r="AA28" s="628"/>
      <c r="AB28" s="628"/>
      <c r="AC28" s="628"/>
      <c r="AD28" s="629">
        <v>6273</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255715</v>
      </c>
      <c r="CS28" s="626"/>
      <c r="CT28" s="626"/>
      <c r="CU28" s="626"/>
      <c r="CV28" s="626"/>
      <c r="CW28" s="626"/>
      <c r="CX28" s="626"/>
      <c r="CY28" s="627"/>
      <c r="CZ28" s="659">
        <v>7</v>
      </c>
      <c r="DA28" s="660"/>
      <c r="DB28" s="660"/>
      <c r="DC28" s="661"/>
      <c r="DD28" s="634">
        <v>222470</v>
      </c>
      <c r="DE28" s="626"/>
      <c r="DF28" s="626"/>
      <c r="DG28" s="626"/>
      <c r="DH28" s="626"/>
      <c r="DI28" s="626"/>
      <c r="DJ28" s="626"/>
      <c r="DK28" s="627"/>
      <c r="DL28" s="634">
        <v>222470</v>
      </c>
      <c r="DM28" s="626"/>
      <c r="DN28" s="626"/>
      <c r="DO28" s="626"/>
      <c r="DP28" s="626"/>
      <c r="DQ28" s="626"/>
      <c r="DR28" s="626"/>
      <c r="DS28" s="626"/>
      <c r="DT28" s="626"/>
      <c r="DU28" s="626"/>
      <c r="DV28" s="627"/>
      <c r="DW28" s="630">
        <v>11.9</v>
      </c>
      <c r="DX28" s="655"/>
      <c r="DY28" s="655"/>
      <c r="DZ28" s="655"/>
      <c r="EA28" s="655"/>
      <c r="EB28" s="655"/>
      <c r="EC28" s="656"/>
    </row>
    <row r="29" spans="2:133" ht="11.25" customHeight="1" x14ac:dyDescent="0.2">
      <c r="B29" s="622" t="s">
        <v>286</v>
      </c>
      <c r="C29" s="623"/>
      <c r="D29" s="623"/>
      <c r="E29" s="623"/>
      <c r="F29" s="623"/>
      <c r="G29" s="623"/>
      <c r="H29" s="623"/>
      <c r="I29" s="623"/>
      <c r="J29" s="623"/>
      <c r="K29" s="623"/>
      <c r="L29" s="623"/>
      <c r="M29" s="623"/>
      <c r="N29" s="623"/>
      <c r="O29" s="623"/>
      <c r="P29" s="623"/>
      <c r="Q29" s="624"/>
      <c r="R29" s="625">
        <v>97089</v>
      </c>
      <c r="S29" s="626"/>
      <c r="T29" s="626"/>
      <c r="U29" s="626"/>
      <c r="V29" s="626"/>
      <c r="W29" s="626"/>
      <c r="X29" s="626"/>
      <c r="Y29" s="627"/>
      <c r="Z29" s="628">
        <v>2.4</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59</v>
      </c>
      <c r="CG29" s="640"/>
      <c r="CH29" s="640"/>
      <c r="CI29" s="640"/>
      <c r="CJ29" s="640"/>
      <c r="CK29" s="640"/>
      <c r="CL29" s="640"/>
      <c r="CM29" s="640"/>
      <c r="CN29" s="640"/>
      <c r="CO29" s="640"/>
      <c r="CP29" s="640"/>
      <c r="CQ29" s="641"/>
      <c r="CR29" s="625">
        <v>254813</v>
      </c>
      <c r="CS29" s="657"/>
      <c r="CT29" s="657"/>
      <c r="CU29" s="657"/>
      <c r="CV29" s="657"/>
      <c r="CW29" s="657"/>
      <c r="CX29" s="657"/>
      <c r="CY29" s="658"/>
      <c r="CZ29" s="659">
        <v>6.9</v>
      </c>
      <c r="DA29" s="660"/>
      <c r="DB29" s="660"/>
      <c r="DC29" s="661"/>
      <c r="DD29" s="634">
        <v>221568</v>
      </c>
      <c r="DE29" s="657"/>
      <c r="DF29" s="657"/>
      <c r="DG29" s="657"/>
      <c r="DH29" s="657"/>
      <c r="DI29" s="657"/>
      <c r="DJ29" s="657"/>
      <c r="DK29" s="658"/>
      <c r="DL29" s="634">
        <v>221568</v>
      </c>
      <c r="DM29" s="657"/>
      <c r="DN29" s="657"/>
      <c r="DO29" s="657"/>
      <c r="DP29" s="657"/>
      <c r="DQ29" s="657"/>
      <c r="DR29" s="657"/>
      <c r="DS29" s="657"/>
      <c r="DT29" s="657"/>
      <c r="DU29" s="657"/>
      <c r="DV29" s="658"/>
      <c r="DW29" s="630">
        <v>11.9</v>
      </c>
      <c r="DX29" s="655"/>
      <c r="DY29" s="655"/>
      <c r="DZ29" s="655"/>
      <c r="EA29" s="655"/>
      <c r="EB29" s="655"/>
      <c r="EC29" s="656"/>
    </row>
    <row r="30" spans="2:133" ht="11.25" customHeight="1" x14ac:dyDescent="0.2">
      <c r="B30" s="622" t="s">
        <v>290</v>
      </c>
      <c r="C30" s="623"/>
      <c r="D30" s="623"/>
      <c r="E30" s="623"/>
      <c r="F30" s="623"/>
      <c r="G30" s="623"/>
      <c r="H30" s="623"/>
      <c r="I30" s="623"/>
      <c r="J30" s="623"/>
      <c r="K30" s="623"/>
      <c r="L30" s="623"/>
      <c r="M30" s="623"/>
      <c r="N30" s="623"/>
      <c r="O30" s="623"/>
      <c r="P30" s="623"/>
      <c r="Q30" s="624"/>
      <c r="R30" s="625">
        <v>85137</v>
      </c>
      <c r="S30" s="626"/>
      <c r="T30" s="626"/>
      <c r="U30" s="626"/>
      <c r="V30" s="626"/>
      <c r="W30" s="626"/>
      <c r="X30" s="626"/>
      <c r="Y30" s="627"/>
      <c r="Z30" s="628">
        <v>2.1</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99.1</v>
      </c>
      <c r="BH30" s="684"/>
      <c r="BI30" s="684"/>
      <c r="BJ30" s="684"/>
      <c r="BK30" s="684"/>
      <c r="BL30" s="684"/>
      <c r="BM30" s="620">
        <v>96.7</v>
      </c>
      <c r="BN30" s="684"/>
      <c r="BO30" s="684"/>
      <c r="BP30" s="684"/>
      <c r="BQ30" s="685"/>
      <c r="BR30" s="683">
        <v>99.1</v>
      </c>
      <c r="BS30" s="684"/>
      <c r="BT30" s="684"/>
      <c r="BU30" s="684"/>
      <c r="BV30" s="684"/>
      <c r="BW30" s="684"/>
      <c r="BX30" s="620">
        <v>96.8</v>
      </c>
      <c r="BY30" s="684"/>
      <c r="BZ30" s="684"/>
      <c r="CA30" s="684"/>
      <c r="CB30" s="685"/>
      <c r="CD30" s="688"/>
      <c r="CE30" s="689"/>
      <c r="CF30" s="639" t="s">
        <v>293</v>
      </c>
      <c r="CG30" s="640"/>
      <c r="CH30" s="640"/>
      <c r="CI30" s="640"/>
      <c r="CJ30" s="640"/>
      <c r="CK30" s="640"/>
      <c r="CL30" s="640"/>
      <c r="CM30" s="640"/>
      <c r="CN30" s="640"/>
      <c r="CO30" s="640"/>
      <c r="CP30" s="640"/>
      <c r="CQ30" s="641"/>
      <c r="CR30" s="625">
        <v>224460</v>
      </c>
      <c r="CS30" s="626"/>
      <c r="CT30" s="626"/>
      <c r="CU30" s="626"/>
      <c r="CV30" s="626"/>
      <c r="CW30" s="626"/>
      <c r="CX30" s="626"/>
      <c r="CY30" s="627"/>
      <c r="CZ30" s="659">
        <v>6.1</v>
      </c>
      <c r="DA30" s="660"/>
      <c r="DB30" s="660"/>
      <c r="DC30" s="661"/>
      <c r="DD30" s="634">
        <v>191215</v>
      </c>
      <c r="DE30" s="626"/>
      <c r="DF30" s="626"/>
      <c r="DG30" s="626"/>
      <c r="DH30" s="626"/>
      <c r="DI30" s="626"/>
      <c r="DJ30" s="626"/>
      <c r="DK30" s="627"/>
      <c r="DL30" s="634">
        <v>191215</v>
      </c>
      <c r="DM30" s="626"/>
      <c r="DN30" s="626"/>
      <c r="DO30" s="626"/>
      <c r="DP30" s="626"/>
      <c r="DQ30" s="626"/>
      <c r="DR30" s="626"/>
      <c r="DS30" s="626"/>
      <c r="DT30" s="626"/>
      <c r="DU30" s="626"/>
      <c r="DV30" s="627"/>
      <c r="DW30" s="630">
        <v>10.3</v>
      </c>
      <c r="DX30" s="655"/>
      <c r="DY30" s="655"/>
      <c r="DZ30" s="655"/>
      <c r="EA30" s="655"/>
      <c r="EB30" s="655"/>
      <c r="EC30" s="656"/>
    </row>
    <row r="31" spans="2:133" ht="11.25" customHeight="1" x14ac:dyDescent="0.2">
      <c r="B31" s="622" t="s">
        <v>294</v>
      </c>
      <c r="C31" s="623"/>
      <c r="D31" s="623"/>
      <c r="E31" s="623"/>
      <c r="F31" s="623"/>
      <c r="G31" s="623"/>
      <c r="H31" s="623"/>
      <c r="I31" s="623"/>
      <c r="J31" s="623"/>
      <c r="K31" s="623"/>
      <c r="L31" s="623"/>
      <c r="M31" s="623"/>
      <c r="N31" s="623"/>
      <c r="O31" s="623"/>
      <c r="P31" s="623"/>
      <c r="Q31" s="624"/>
      <c r="R31" s="625">
        <v>415688</v>
      </c>
      <c r="S31" s="626"/>
      <c r="T31" s="626"/>
      <c r="U31" s="626"/>
      <c r="V31" s="626"/>
      <c r="W31" s="626"/>
      <c r="X31" s="626"/>
      <c r="Y31" s="627"/>
      <c r="Z31" s="628">
        <v>10.199999999999999</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98.6</v>
      </c>
      <c r="BH31" s="657"/>
      <c r="BI31" s="657"/>
      <c r="BJ31" s="657"/>
      <c r="BK31" s="657"/>
      <c r="BL31" s="657"/>
      <c r="BM31" s="631">
        <v>96.8</v>
      </c>
      <c r="BN31" s="681"/>
      <c r="BO31" s="681"/>
      <c r="BP31" s="681"/>
      <c r="BQ31" s="682"/>
      <c r="BR31" s="680">
        <v>99.4</v>
      </c>
      <c r="BS31" s="657"/>
      <c r="BT31" s="657"/>
      <c r="BU31" s="657"/>
      <c r="BV31" s="657"/>
      <c r="BW31" s="657"/>
      <c r="BX31" s="631">
        <v>97.3</v>
      </c>
      <c r="BY31" s="681"/>
      <c r="BZ31" s="681"/>
      <c r="CA31" s="681"/>
      <c r="CB31" s="682"/>
      <c r="CD31" s="688"/>
      <c r="CE31" s="689"/>
      <c r="CF31" s="639" t="s">
        <v>297</v>
      </c>
      <c r="CG31" s="640"/>
      <c r="CH31" s="640"/>
      <c r="CI31" s="640"/>
      <c r="CJ31" s="640"/>
      <c r="CK31" s="640"/>
      <c r="CL31" s="640"/>
      <c r="CM31" s="640"/>
      <c r="CN31" s="640"/>
      <c r="CO31" s="640"/>
      <c r="CP31" s="640"/>
      <c r="CQ31" s="641"/>
      <c r="CR31" s="625">
        <v>30353</v>
      </c>
      <c r="CS31" s="657"/>
      <c r="CT31" s="657"/>
      <c r="CU31" s="657"/>
      <c r="CV31" s="657"/>
      <c r="CW31" s="657"/>
      <c r="CX31" s="657"/>
      <c r="CY31" s="658"/>
      <c r="CZ31" s="659">
        <v>0.8</v>
      </c>
      <c r="DA31" s="660"/>
      <c r="DB31" s="660"/>
      <c r="DC31" s="661"/>
      <c r="DD31" s="634">
        <v>30353</v>
      </c>
      <c r="DE31" s="657"/>
      <c r="DF31" s="657"/>
      <c r="DG31" s="657"/>
      <c r="DH31" s="657"/>
      <c r="DI31" s="657"/>
      <c r="DJ31" s="657"/>
      <c r="DK31" s="658"/>
      <c r="DL31" s="634">
        <v>30353</v>
      </c>
      <c r="DM31" s="657"/>
      <c r="DN31" s="657"/>
      <c r="DO31" s="657"/>
      <c r="DP31" s="657"/>
      <c r="DQ31" s="657"/>
      <c r="DR31" s="657"/>
      <c r="DS31" s="657"/>
      <c r="DT31" s="657"/>
      <c r="DU31" s="657"/>
      <c r="DV31" s="658"/>
      <c r="DW31" s="630">
        <v>1.6</v>
      </c>
      <c r="DX31" s="655"/>
      <c r="DY31" s="655"/>
      <c r="DZ31" s="655"/>
      <c r="EA31" s="655"/>
      <c r="EB31" s="655"/>
      <c r="EC31" s="656"/>
    </row>
    <row r="32" spans="2:133" ht="11.25" customHeight="1" x14ac:dyDescent="0.2">
      <c r="B32" s="622" t="s">
        <v>298</v>
      </c>
      <c r="C32" s="623"/>
      <c r="D32" s="623"/>
      <c r="E32" s="623"/>
      <c r="F32" s="623"/>
      <c r="G32" s="623"/>
      <c r="H32" s="623"/>
      <c r="I32" s="623"/>
      <c r="J32" s="623"/>
      <c r="K32" s="623"/>
      <c r="L32" s="623"/>
      <c r="M32" s="623"/>
      <c r="N32" s="623"/>
      <c r="O32" s="623"/>
      <c r="P32" s="623"/>
      <c r="Q32" s="624"/>
      <c r="R32" s="625">
        <v>83595</v>
      </c>
      <c r="S32" s="626"/>
      <c r="T32" s="626"/>
      <c r="U32" s="626"/>
      <c r="V32" s="626"/>
      <c r="W32" s="626"/>
      <c r="X32" s="626"/>
      <c r="Y32" s="627"/>
      <c r="Z32" s="628">
        <v>2.1</v>
      </c>
      <c r="AA32" s="628"/>
      <c r="AB32" s="628"/>
      <c r="AC32" s="628"/>
      <c r="AD32" s="629">
        <v>465</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95.6</v>
      </c>
      <c r="BH32" s="693"/>
      <c r="BI32" s="693"/>
      <c r="BJ32" s="693"/>
      <c r="BK32" s="693"/>
      <c r="BL32" s="693"/>
      <c r="BM32" s="694">
        <v>84.8</v>
      </c>
      <c r="BN32" s="693"/>
      <c r="BO32" s="693"/>
      <c r="BP32" s="693"/>
      <c r="BQ32" s="695"/>
      <c r="BR32" s="692">
        <v>95.6</v>
      </c>
      <c r="BS32" s="693"/>
      <c r="BT32" s="693"/>
      <c r="BU32" s="693"/>
      <c r="BV32" s="693"/>
      <c r="BW32" s="693"/>
      <c r="BX32" s="694">
        <v>85.3</v>
      </c>
      <c r="BY32" s="693"/>
      <c r="BZ32" s="693"/>
      <c r="CA32" s="693"/>
      <c r="CB32" s="695"/>
      <c r="CD32" s="690"/>
      <c r="CE32" s="691"/>
      <c r="CF32" s="639" t="s">
        <v>300</v>
      </c>
      <c r="CG32" s="640"/>
      <c r="CH32" s="640"/>
      <c r="CI32" s="640"/>
      <c r="CJ32" s="640"/>
      <c r="CK32" s="640"/>
      <c r="CL32" s="640"/>
      <c r="CM32" s="640"/>
      <c r="CN32" s="640"/>
      <c r="CO32" s="640"/>
      <c r="CP32" s="640"/>
      <c r="CQ32" s="641"/>
      <c r="CR32" s="625">
        <v>902</v>
      </c>
      <c r="CS32" s="626"/>
      <c r="CT32" s="626"/>
      <c r="CU32" s="626"/>
      <c r="CV32" s="626"/>
      <c r="CW32" s="626"/>
      <c r="CX32" s="626"/>
      <c r="CY32" s="627"/>
      <c r="CZ32" s="659">
        <v>0</v>
      </c>
      <c r="DA32" s="660"/>
      <c r="DB32" s="660"/>
      <c r="DC32" s="661"/>
      <c r="DD32" s="634">
        <v>902</v>
      </c>
      <c r="DE32" s="626"/>
      <c r="DF32" s="626"/>
      <c r="DG32" s="626"/>
      <c r="DH32" s="626"/>
      <c r="DI32" s="626"/>
      <c r="DJ32" s="626"/>
      <c r="DK32" s="627"/>
      <c r="DL32" s="634">
        <v>902</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2">
      <c r="B33" s="622" t="s">
        <v>301</v>
      </c>
      <c r="C33" s="623"/>
      <c r="D33" s="623"/>
      <c r="E33" s="623"/>
      <c r="F33" s="623"/>
      <c r="G33" s="623"/>
      <c r="H33" s="623"/>
      <c r="I33" s="623"/>
      <c r="J33" s="623"/>
      <c r="K33" s="623"/>
      <c r="L33" s="623"/>
      <c r="M33" s="623"/>
      <c r="N33" s="623"/>
      <c r="O33" s="623"/>
      <c r="P33" s="623"/>
      <c r="Q33" s="624"/>
      <c r="R33" s="625">
        <v>490993</v>
      </c>
      <c r="S33" s="626"/>
      <c r="T33" s="626"/>
      <c r="U33" s="626"/>
      <c r="V33" s="626"/>
      <c r="W33" s="626"/>
      <c r="X33" s="626"/>
      <c r="Y33" s="627"/>
      <c r="Z33" s="628">
        <v>12.1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1911651</v>
      </c>
      <c r="CS33" s="657"/>
      <c r="CT33" s="657"/>
      <c r="CU33" s="657"/>
      <c r="CV33" s="657"/>
      <c r="CW33" s="657"/>
      <c r="CX33" s="657"/>
      <c r="CY33" s="658"/>
      <c r="CZ33" s="659">
        <v>52.1</v>
      </c>
      <c r="DA33" s="660"/>
      <c r="DB33" s="660"/>
      <c r="DC33" s="661"/>
      <c r="DD33" s="634">
        <v>1212835</v>
      </c>
      <c r="DE33" s="657"/>
      <c r="DF33" s="657"/>
      <c r="DG33" s="657"/>
      <c r="DH33" s="657"/>
      <c r="DI33" s="657"/>
      <c r="DJ33" s="657"/>
      <c r="DK33" s="658"/>
      <c r="DL33" s="634">
        <v>773391</v>
      </c>
      <c r="DM33" s="657"/>
      <c r="DN33" s="657"/>
      <c r="DO33" s="657"/>
      <c r="DP33" s="657"/>
      <c r="DQ33" s="657"/>
      <c r="DR33" s="657"/>
      <c r="DS33" s="657"/>
      <c r="DT33" s="657"/>
      <c r="DU33" s="657"/>
      <c r="DV33" s="658"/>
      <c r="DW33" s="630">
        <v>41.5</v>
      </c>
      <c r="DX33" s="655"/>
      <c r="DY33" s="655"/>
      <c r="DZ33" s="655"/>
      <c r="EA33" s="655"/>
      <c r="EB33" s="655"/>
      <c r="EC33" s="656"/>
    </row>
    <row r="34" spans="2:133" ht="11.25" customHeight="1" x14ac:dyDescent="0.2">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530979</v>
      </c>
      <c r="CS34" s="626"/>
      <c r="CT34" s="626"/>
      <c r="CU34" s="626"/>
      <c r="CV34" s="626"/>
      <c r="CW34" s="626"/>
      <c r="CX34" s="626"/>
      <c r="CY34" s="627"/>
      <c r="CZ34" s="659">
        <v>14.5</v>
      </c>
      <c r="DA34" s="660"/>
      <c r="DB34" s="660"/>
      <c r="DC34" s="661"/>
      <c r="DD34" s="634">
        <v>318261</v>
      </c>
      <c r="DE34" s="626"/>
      <c r="DF34" s="626"/>
      <c r="DG34" s="626"/>
      <c r="DH34" s="626"/>
      <c r="DI34" s="626"/>
      <c r="DJ34" s="626"/>
      <c r="DK34" s="627"/>
      <c r="DL34" s="634">
        <v>281264</v>
      </c>
      <c r="DM34" s="626"/>
      <c r="DN34" s="626"/>
      <c r="DO34" s="626"/>
      <c r="DP34" s="626"/>
      <c r="DQ34" s="626"/>
      <c r="DR34" s="626"/>
      <c r="DS34" s="626"/>
      <c r="DT34" s="626"/>
      <c r="DU34" s="626"/>
      <c r="DV34" s="627"/>
      <c r="DW34" s="630">
        <v>15.1</v>
      </c>
      <c r="DX34" s="655"/>
      <c r="DY34" s="655"/>
      <c r="DZ34" s="655"/>
      <c r="EA34" s="655"/>
      <c r="EB34" s="655"/>
      <c r="EC34" s="656"/>
    </row>
    <row r="35" spans="2:133" ht="11.25" customHeight="1" x14ac:dyDescent="0.2">
      <c r="B35" s="622" t="s">
        <v>307</v>
      </c>
      <c r="C35" s="623"/>
      <c r="D35" s="623"/>
      <c r="E35" s="623"/>
      <c r="F35" s="623"/>
      <c r="G35" s="623"/>
      <c r="H35" s="623"/>
      <c r="I35" s="623"/>
      <c r="J35" s="623"/>
      <c r="K35" s="623"/>
      <c r="L35" s="623"/>
      <c r="M35" s="623"/>
      <c r="N35" s="623"/>
      <c r="O35" s="623"/>
      <c r="P35" s="623"/>
      <c r="Q35" s="624"/>
      <c r="R35" s="625">
        <v>67893</v>
      </c>
      <c r="S35" s="626"/>
      <c r="T35" s="626"/>
      <c r="U35" s="626"/>
      <c r="V35" s="626"/>
      <c r="W35" s="626"/>
      <c r="X35" s="626"/>
      <c r="Y35" s="627"/>
      <c r="Z35" s="628">
        <v>1.7</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302817</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45571</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28081</v>
      </c>
      <c r="CS35" s="657"/>
      <c r="CT35" s="657"/>
      <c r="CU35" s="657"/>
      <c r="CV35" s="657"/>
      <c r="CW35" s="657"/>
      <c r="CX35" s="657"/>
      <c r="CY35" s="658"/>
      <c r="CZ35" s="659">
        <v>0.8</v>
      </c>
      <c r="DA35" s="660"/>
      <c r="DB35" s="660"/>
      <c r="DC35" s="661"/>
      <c r="DD35" s="634">
        <v>18729</v>
      </c>
      <c r="DE35" s="657"/>
      <c r="DF35" s="657"/>
      <c r="DG35" s="657"/>
      <c r="DH35" s="657"/>
      <c r="DI35" s="657"/>
      <c r="DJ35" s="657"/>
      <c r="DK35" s="658"/>
      <c r="DL35" s="634">
        <v>17832</v>
      </c>
      <c r="DM35" s="657"/>
      <c r="DN35" s="657"/>
      <c r="DO35" s="657"/>
      <c r="DP35" s="657"/>
      <c r="DQ35" s="657"/>
      <c r="DR35" s="657"/>
      <c r="DS35" s="657"/>
      <c r="DT35" s="657"/>
      <c r="DU35" s="657"/>
      <c r="DV35" s="658"/>
      <c r="DW35" s="630">
        <v>1</v>
      </c>
      <c r="DX35" s="655"/>
      <c r="DY35" s="655"/>
      <c r="DZ35" s="655"/>
      <c r="EA35" s="655"/>
      <c r="EB35" s="655"/>
      <c r="EC35" s="656"/>
    </row>
    <row r="36" spans="2:133" ht="11.25" customHeight="1" x14ac:dyDescent="0.2">
      <c r="B36" s="668" t="s">
        <v>311</v>
      </c>
      <c r="C36" s="669"/>
      <c r="D36" s="669"/>
      <c r="E36" s="669"/>
      <c r="F36" s="669"/>
      <c r="G36" s="669"/>
      <c r="H36" s="669"/>
      <c r="I36" s="669"/>
      <c r="J36" s="669"/>
      <c r="K36" s="669"/>
      <c r="L36" s="669"/>
      <c r="M36" s="669"/>
      <c r="N36" s="669"/>
      <c r="O36" s="669"/>
      <c r="P36" s="669"/>
      <c r="Q36" s="670"/>
      <c r="R36" s="697">
        <v>4074248</v>
      </c>
      <c r="S36" s="698"/>
      <c r="T36" s="698"/>
      <c r="U36" s="698"/>
      <c r="V36" s="698"/>
      <c r="W36" s="698"/>
      <c r="X36" s="698"/>
      <c r="Y36" s="699"/>
      <c r="Z36" s="700">
        <v>100</v>
      </c>
      <c r="AA36" s="700"/>
      <c r="AB36" s="700"/>
      <c r="AC36" s="700"/>
      <c r="AD36" s="701">
        <v>1795575</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53157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30361</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694416</v>
      </c>
      <c r="CS36" s="626"/>
      <c r="CT36" s="626"/>
      <c r="CU36" s="626"/>
      <c r="CV36" s="626"/>
      <c r="CW36" s="626"/>
      <c r="CX36" s="626"/>
      <c r="CY36" s="627"/>
      <c r="CZ36" s="659">
        <v>18.899999999999999</v>
      </c>
      <c r="DA36" s="660"/>
      <c r="DB36" s="660"/>
      <c r="DC36" s="661"/>
      <c r="DD36" s="634">
        <v>296574</v>
      </c>
      <c r="DE36" s="626"/>
      <c r="DF36" s="626"/>
      <c r="DG36" s="626"/>
      <c r="DH36" s="626"/>
      <c r="DI36" s="626"/>
      <c r="DJ36" s="626"/>
      <c r="DK36" s="627"/>
      <c r="DL36" s="634">
        <v>248047</v>
      </c>
      <c r="DM36" s="626"/>
      <c r="DN36" s="626"/>
      <c r="DO36" s="626"/>
      <c r="DP36" s="626"/>
      <c r="DQ36" s="626"/>
      <c r="DR36" s="626"/>
      <c r="DS36" s="626"/>
      <c r="DT36" s="626"/>
      <c r="DU36" s="626"/>
      <c r="DV36" s="627"/>
      <c r="DW36" s="630">
        <v>13.3</v>
      </c>
      <c r="DX36" s="655"/>
      <c r="DY36" s="655"/>
      <c r="DZ36" s="655"/>
      <c r="EA36" s="655"/>
      <c r="EB36" s="655"/>
      <c r="EC36" s="656"/>
    </row>
    <row r="37" spans="2:133" ht="11.25" customHeight="1" x14ac:dyDescent="0.2">
      <c r="AQ37" s="704" t="s">
        <v>315</v>
      </c>
      <c r="AR37" s="705"/>
      <c r="AS37" s="705"/>
      <c r="AT37" s="705"/>
      <c r="AU37" s="705"/>
      <c r="AV37" s="705"/>
      <c r="AW37" s="705"/>
      <c r="AX37" s="705"/>
      <c r="AY37" s="706"/>
      <c r="AZ37" s="625">
        <v>22984</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759</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496725</v>
      </c>
      <c r="CS37" s="657"/>
      <c r="CT37" s="657"/>
      <c r="CU37" s="657"/>
      <c r="CV37" s="657"/>
      <c r="CW37" s="657"/>
      <c r="CX37" s="657"/>
      <c r="CY37" s="658"/>
      <c r="CZ37" s="659">
        <v>13.5</v>
      </c>
      <c r="DA37" s="660"/>
      <c r="DB37" s="660"/>
      <c r="DC37" s="661"/>
      <c r="DD37" s="634">
        <v>222621</v>
      </c>
      <c r="DE37" s="657"/>
      <c r="DF37" s="657"/>
      <c r="DG37" s="657"/>
      <c r="DH37" s="657"/>
      <c r="DI37" s="657"/>
      <c r="DJ37" s="657"/>
      <c r="DK37" s="658"/>
      <c r="DL37" s="634">
        <v>183794</v>
      </c>
      <c r="DM37" s="657"/>
      <c r="DN37" s="657"/>
      <c r="DO37" s="657"/>
      <c r="DP37" s="657"/>
      <c r="DQ37" s="657"/>
      <c r="DR37" s="657"/>
      <c r="DS37" s="657"/>
      <c r="DT37" s="657"/>
      <c r="DU37" s="657"/>
      <c r="DV37" s="658"/>
      <c r="DW37" s="630">
        <v>9.9</v>
      </c>
      <c r="DX37" s="655"/>
      <c r="DY37" s="655"/>
      <c r="DZ37" s="655"/>
      <c r="EA37" s="655"/>
      <c r="EB37" s="655"/>
      <c r="EC37" s="656"/>
    </row>
    <row r="38" spans="2:133" ht="11.25" customHeight="1" x14ac:dyDescent="0.2">
      <c r="AQ38" s="704" t="s">
        <v>318</v>
      </c>
      <c r="AR38" s="705"/>
      <c r="AS38" s="705"/>
      <c r="AT38" s="705"/>
      <c r="AU38" s="705"/>
      <c r="AV38" s="705"/>
      <c r="AW38" s="705"/>
      <c r="AX38" s="705"/>
      <c r="AY38" s="706"/>
      <c r="AZ38" s="625">
        <v>2900</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1111</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299917</v>
      </c>
      <c r="CS38" s="626"/>
      <c r="CT38" s="626"/>
      <c r="CU38" s="626"/>
      <c r="CV38" s="626"/>
      <c r="CW38" s="626"/>
      <c r="CX38" s="626"/>
      <c r="CY38" s="627"/>
      <c r="CZ38" s="659">
        <v>8.1999999999999993</v>
      </c>
      <c r="DA38" s="660"/>
      <c r="DB38" s="660"/>
      <c r="DC38" s="661"/>
      <c r="DD38" s="634">
        <v>262870</v>
      </c>
      <c r="DE38" s="626"/>
      <c r="DF38" s="626"/>
      <c r="DG38" s="626"/>
      <c r="DH38" s="626"/>
      <c r="DI38" s="626"/>
      <c r="DJ38" s="626"/>
      <c r="DK38" s="627"/>
      <c r="DL38" s="634">
        <v>226248</v>
      </c>
      <c r="DM38" s="626"/>
      <c r="DN38" s="626"/>
      <c r="DO38" s="626"/>
      <c r="DP38" s="626"/>
      <c r="DQ38" s="626"/>
      <c r="DR38" s="626"/>
      <c r="DS38" s="626"/>
      <c r="DT38" s="626"/>
      <c r="DU38" s="626"/>
      <c r="DV38" s="627"/>
      <c r="DW38" s="630">
        <v>12.1</v>
      </c>
      <c r="DX38" s="655"/>
      <c r="DY38" s="655"/>
      <c r="DZ38" s="655"/>
      <c r="EA38" s="655"/>
      <c r="EB38" s="655"/>
      <c r="EC38" s="656"/>
    </row>
    <row r="39" spans="2:133" ht="11.25" customHeight="1" x14ac:dyDescent="0.2">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58</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358258</v>
      </c>
      <c r="CS39" s="657"/>
      <c r="CT39" s="657"/>
      <c r="CU39" s="657"/>
      <c r="CV39" s="657"/>
      <c r="CW39" s="657"/>
      <c r="CX39" s="657"/>
      <c r="CY39" s="658"/>
      <c r="CZ39" s="659">
        <v>9.8000000000000007</v>
      </c>
      <c r="DA39" s="660"/>
      <c r="DB39" s="660"/>
      <c r="DC39" s="661"/>
      <c r="DD39" s="634">
        <v>316401</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2">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78139</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171</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t="s">
        <v>322</v>
      </c>
      <c r="CS40" s="626"/>
      <c r="CT40" s="626"/>
      <c r="CU40" s="626"/>
      <c r="CV40" s="626"/>
      <c r="CW40" s="626"/>
      <c r="CX40" s="626"/>
      <c r="CY40" s="627"/>
      <c r="CZ40" s="659" t="s">
        <v>322</v>
      </c>
      <c r="DA40" s="660"/>
      <c r="DB40" s="660"/>
      <c r="DC40" s="661"/>
      <c r="DD40" s="634" t="s">
        <v>322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x14ac:dyDescent="0.2">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145637</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315</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2">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647405</v>
      </c>
      <c r="CS42" s="626"/>
      <c r="CT42" s="626"/>
      <c r="CU42" s="626"/>
      <c r="CV42" s="626"/>
      <c r="CW42" s="626"/>
      <c r="CX42" s="626"/>
      <c r="CY42" s="627"/>
      <c r="CZ42" s="659">
        <v>17.7</v>
      </c>
      <c r="DA42" s="708"/>
      <c r="DB42" s="708"/>
      <c r="DC42" s="709"/>
      <c r="DD42" s="634">
        <v>66334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2">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t="s">
        <v>112</v>
      </c>
      <c r="CS43" s="657"/>
      <c r="CT43" s="657"/>
      <c r="CU43" s="657"/>
      <c r="CV43" s="657"/>
      <c r="CW43" s="657"/>
      <c r="CX43" s="657"/>
      <c r="CY43" s="658"/>
      <c r="CZ43" s="659" t="s">
        <v>112</v>
      </c>
      <c r="DA43" s="660"/>
      <c r="DB43" s="660"/>
      <c r="DC43" s="661"/>
      <c r="DD43" s="634" t="s">
        <v>112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2">
      <c r="B44" s="194" t="s">
        <v>337</v>
      </c>
      <c r="CD44" s="731" t="s">
        <v>289</v>
      </c>
      <c r="CE44" s="732"/>
      <c r="CF44" s="622" t="s">
        <v>338</v>
      </c>
      <c r="CG44" s="623"/>
      <c r="CH44" s="623"/>
      <c r="CI44" s="623"/>
      <c r="CJ44" s="623"/>
      <c r="CK44" s="623"/>
      <c r="CL44" s="623"/>
      <c r="CM44" s="623"/>
      <c r="CN44" s="623"/>
      <c r="CO44" s="623"/>
      <c r="CP44" s="623"/>
      <c r="CQ44" s="624"/>
      <c r="CR44" s="625">
        <v>622348</v>
      </c>
      <c r="CS44" s="626"/>
      <c r="CT44" s="626"/>
      <c r="CU44" s="626"/>
      <c r="CV44" s="626"/>
      <c r="CW44" s="626"/>
      <c r="CX44" s="626"/>
      <c r="CY44" s="627"/>
      <c r="CZ44" s="659">
        <v>17</v>
      </c>
      <c r="DA44" s="708"/>
      <c r="DB44" s="708"/>
      <c r="DC44" s="709"/>
      <c r="DD44" s="634">
        <v>49069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2">
      <c r="CD45" s="733"/>
      <c r="CE45" s="734"/>
      <c r="CF45" s="622" t="s">
        <v>339</v>
      </c>
      <c r="CG45" s="623"/>
      <c r="CH45" s="623"/>
      <c r="CI45" s="623"/>
      <c r="CJ45" s="623"/>
      <c r="CK45" s="623"/>
      <c r="CL45" s="623"/>
      <c r="CM45" s="623"/>
      <c r="CN45" s="623"/>
      <c r="CO45" s="623"/>
      <c r="CP45" s="623"/>
      <c r="CQ45" s="624"/>
      <c r="CR45" s="625">
        <v>590586</v>
      </c>
      <c r="CS45" s="657"/>
      <c r="CT45" s="657"/>
      <c r="CU45" s="657"/>
      <c r="CV45" s="657"/>
      <c r="CW45" s="657"/>
      <c r="CX45" s="657"/>
      <c r="CY45" s="658"/>
      <c r="CZ45" s="659">
        <v>16.100000000000001</v>
      </c>
      <c r="DA45" s="660"/>
      <c r="DB45" s="660"/>
      <c r="DC45" s="661"/>
      <c r="DD45" s="634">
        <v>33656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2">
      <c r="CD46" s="733"/>
      <c r="CE46" s="734"/>
      <c r="CF46" s="622" t="s">
        <v>340</v>
      </c>
      <c r="CG46" s="623"/>
      <c r="CH46" s="623"/>
      <c r="CI46" s="623"/>
      <c r="CJ46" s="623"/>
      <c r="CK46" s="623"/>
      <c r="CL46" s="623"/>
      <c r="CM46" s="623"/>
      <c r="CN46" s="623"/>
      <c r="CO46" s="623"/>
      <c r="CP46" s="623"/>
      <c r="CQ46" s="624"/>
      <c r="CR46" s="625">
        <v>31762</v>
      </c>
      <c r="CS46" s="626"/>
      <c r="CT46" s="626"/>
      <c r="CU46" s="626"/>
      <c r="CV46" s="626"/>
      <c r="CW46" s="626"/>
      <c r="CX46" s="626"/>
      <c r="CY46" s="627"/>
      <c r="CZ46" s="659">
        <v>0.9</v>
      </c>
      <c r="DA46" s="708"/>
      <c r="DB46" s="708"/>
      <c r="DC46" s="709"/>
      <c r="DD46" s="634">
        <v>15413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2">
      <c r="CD47" s="733"/>
      <c r="CE47" s="734"/>
      <c r="CF47" s="622" t="s">
        <v>341</v>
      </c>
      <c r="CG47" s="623"/>
      <c r="CH47" s="623"/>
      <c r="CI47" s="623"/>
      <c r="CJ47" s="623"/>
      <c r="CK47" s="623"/>
      <c r="CL47" s="623"/>
      <c r="CM47" s="623"/>
      <c r="CN47" s="623"/>
      <c r="CO47" s="623"/>
      <c r="CP47" s="623"/>
      <c r="CQ47" s="624"/>
      <c r="CR47" s="625">
        <v>25057</v>
      </c>
      <c r="CS47" s="657"/>
      <c r="CT47" s="657"/>
      <c r="CU47" s="657"/>
      <c r="CV47" s="657"/>
      <c r="CW47" s="657"/>
      <c r="CX47" s="657"/>
      <c r="CY47" s="658"/>
      <c r="CZ47" s="659">
        <v>0.7</v>
      </c>
      <c r="DA47" s="660"/>
      <c r="DB47" s="660"/>
      <c r="DC47" s="661"/>
      <c r="DD47" s="634">
        <v>17265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ht="10.8" x14ac:dyDescent="0.2">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2">
      <c r="CD49" s="668" t="s">
        <v>343</v>
      </c>
      <c r="CE49" s="669"/>
      <c r="CF49" s="669"/>
      <c r="CG49" s="669"/>
      <c r="CH49" s="669"/>
      <c r="CI49" s="669"/>
      <c r="CJ49" s="669"/>
      <c r="CK49" s="669"/>
      <c r="CL49" s="669"/>
      <c r="CM49" s="669"/>
      <c r="CN49" s="669"/>
      <c r="CO49" s="669"/>
      <c r="CP49" s="669"/>
      <c r="CQ49" s="670"/>
      <c r="CR49" s="697">
        <v>3667111</v>
      </c>
      <c r="CS49" s="693"/>
      <c r="CT49" s="693"/>
      <c r="CU49" s="693"/>
      <c r="CV49" s="693"/>
      <c r="CW49" s="693"/>
      <c r="CX49" s="693"/>
      <c r="CY49" s="720"/>
      <c r="CZ49" s="721">
        <v>100</v>
      </c>
      <c r="DA49" s="722"/>
      <c r="DB49" s="722"/>
      <c r="DC49" s="723"/>
      <c r="DD49" s="724">
        <v>2135124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t="10.8" hidden="1" x14ac:dyDescent="0.2"/>
    <row r="51" spans="82:133" ht="10.8" hidden="1" x14ac:dyDescent="0.2"/>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 zoomScale="70" zoomScaleNormal="70" zoomScaleSheetLayoutView="70" workbookViewId="0">
      <selection activeCell="BS23" sqref="BS23:CG23"/>
    </sheetView>
  </sheetViews>
  <sheetFormatPr defaultColWidth="0" defaultRowHeight="13.2" zeroHeight="1" x14ac:dyDescent="0.2"/>
  <cols>
    <col min="1" max="130" width="2.77734375" style="242" customWidth="1"/>
    <col min="131" max="131" width="1.6640625" style="242" customWidth="1"/>
    <col min="132" max="16384" width="9" style="242" hidden="1"/>
  </cols>
  <sheetData>
    <row r="1" spans="1:131" s="200" customFormat="1" ht="11.25" customHeight="1" thickBot="1" x14ac:dyDescent="0.25">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5">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89" t="s">
        <v>345</v>
      </c>
      <c r="DK2" s="790"/>
      <c r="DL2" s="790"/>
      <c r="DM2" s="790"/>
      <c r="DN2" s="790"/>
      <c r="DO2" s="791"/>
      <c r="DP2" s="202"/>
      <c r="DQ2" s="789" t="s">
        <v>346</v>
      </c>
      <c r="DR2" s="790"/>
      <c r="DS2" s="790"/>
      <c r="DT2" s="790"/>
      <c r="DU2" s="790"/>
      <c r="DV2" s="790"/>
      <c r="DW2" s="790"/>
      <c r="DX2" s="790"/>
      <c r="DY2" s="790"/>
      <c r="DZ2" s="791"/>
      <c r="EA2" s="203"/>
    </row>
    <row r="3" spans="1:131" s="200" customFormat="1" ht="11.25" customHeight="1" x14ac:dyDescent="0.2">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5">
      <c r="A4" s="792" t="s">
        <v>347</v>
      </c>
      <c r="B4" s="792"/>
      <c r="C4" s="792"/>
      <c r="D4" s="792"/>
      <c r="E4" s="792"/>
      <c r="F4" s="792"/>
      <c r="G4" s="792"/>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2"/>
      <c r="AI4" s="792"/>
      <c r="AJ4" s="792"/>
      <c r="AK4" s="792"/>
      <c r="AL4" s="792"/>
      <c r="AM4" s="792"/>
      <c r="AN4" s="792"/>
      <c r="AO4" s="792"/>
      <c r="AP4" s="792"/>
      <c r="AQ4" s="792"/>
      <c r="AR4" s="792"/>
      <c r="AS4" s="792"/>
      <c r="AT4" s="792"/>
      <c r="AU4" s="792"/>
      <c r="AV4" s="792"/>
      <c r="AW4" s="792"/>
      <c r="AX4" s="792"/>
      <c r="AY4" s="7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2">
      <c r="A5" s="763" t="s">
        <v>349</v>
      </c>
      <c r="B5" s="764"/>
      <c r="C5" s="764"/>
      <c r="D5" s="764"/>
      <c r="E5" s="764"/>
      <c r="F5" s="764"/>
      <c r="G5" s="764"/>
      <c r="H5" s="764"/>
      <c r="I5" s="764"/>
      <c r="J5" s="764"/>
      <c r="K5" s="764"/>
      <c r="L5" s="764"/>
      <c r="M5" s="764"/>
      <c r="N5" s="764"/>
      <c r="O5" s="764"/>
      <c r="P5" s="765"/>
      <c r="Q5" s="740" t="s">
        <v>350</v>
      </c>
      <c r="R5" s="741"/>
      <c r="S5" s="741"/>
      <c r="T5" s="741"/>
      <c r="U5" s="742"/>
      <c r="V5" s="740" t="s">
        <v>351</v>
      </c>
      <c r="W5" s="741"/>
      <c r="X5" s="741"/>
      <c r="Y5" s="741"/>
      <c r="Z5" s="742"/>
      <c r="AA5" s="740" t="s">
        <v>352</v>
      </c>
      <c r="AB5" s="741"/>
      <c r="AC5" s="741"/>
      <c r="AD5" s="741"/>
      <c r="AE5" s="741"/>
      <c r="AF5" s="793" t="s">
        <v>353</v>
      </c>
      <c r="AG5" s="741"/>
      <c r="AH5" s="741"/>
      <c r="AI5" s="741"/>
      <c r="AJ5" s="752"/>
      <c r="AK5" s="741" t="s">
        <v>354</v>
      </c>
      <c r="AL5" s="741"/>
      <c r="AM5" s="741"/>
      <c r="AN5" s="741"/>
      <c r="AO5" s="742"/>
      <c r="AP5" s="740" t="s">
        <v>355</v>
      </c>
      <c r="AQ5" s="741"/>
      <c r="AR5" s="741"/>
      <c r="AS5" s="741"/>
      <c r="AT5" s="742"/>
      <c r="AU5" s="740" t="s">
        <v>356</v>
      </c>
      <c r="AV5" s="741"/>
      <c r="AW5" s="741"/>
      <c r="AX5" s="741"/>
      <c r="AY5" s="752"/>
      <c r="AZ5" s="209"/>
      <c r="BA5" s="209"/>
      <c r="BB5" s="209"/>
      <c r="BC5" s="209"/>
      <c r="BD5" s="209"/>
      <c r="BE5" s="210"/>
      <c r="BF5" s="210"/>
      <c r="BG5" s="210"/>
      <c r="BH5" s="210"/>
      <c r="BI5" s="210"/>
      <c r="BJ5" s="210"/>
      <c r="BK5" s="210"/>
      <c r="BL5" s="210"/>
      <c r="BM5" s="210"/>
      <c r="BN5" s="210"/>
      <c r="BO5" s="210"/>
      <c r="BP5" s="210"/>
      <c r="BQ5" s="763" t="s">
        <v>357</v>
      </c>
      <c r="BR5" s="764"/>
      <c r="BS5" s="764"/>
      <c r="BT5" s="764"/>
      <c r="BU5" s="764"/>
      <c r="BV5" s="764"/>
      <c r="BW5" s="764"/>
      <c r="BX5" s="764"/>
      <c r="BY5" s="764"/>
      <c r="BZ5" s="764"/>
      <c r="CA5" s="764"/>
      <c r="CB5" s="764"/>
      <c r="CC5" s="764"/>
      <c r="CD5" s="764"/>
      <c r="CE5" s="764"/>
      <c r="CF5" s="764"/>
      <c r="CG5" s="765"/>
      <c r="CH5" s="740" t="s">
        <v>358</v>
      </c>
      <c r="CI5" s="741"/>
      <c r="CJ5" s="741"/>
      <c r="CK5" s="741"/>
      <c r="CL5" s="742"/>
      <c r="CM5" s="740" t="s">
        <v>359</v>
      </c>
      <c r="CN5" s="741"/>
      <c r="CO5" s="741"/>
      <c r="CP5" s="741"/>
      <c r="CQ5" s="742"/>
      <c r="CR5" s="740" t="s">
        <v>360</v>
      </c>
      <c r="CS5" s="741"/>
      <c r="CT5" s="741"/>
      <c r="CU5" s="741"/>
      <c r="CV5" s="742"/>
      <c r="CW5" s="740" t="s">
        <v>361</v>
      </c>
      <c r="CX5" s="741"/>
      <c r="CY5" s="741"/>
      <c r="CZ5" s="741"/>
      <c r="DA5" s="742"/>
      <c r="DB5" s="740" t="s">
        <v>362</v>
      </c>
      <c r="DC5" s="741"/>
      <c r="DD5" s="741"/>
      <c r="DE5" s="741"/>
      <c r="DF5" s="742"/>
      <c r="DG5" s="746" t="s">
        <v>363</v>
      </c>
      <c r="DH5" s="747"/>
      <c r="DI5" s="747"/>
      <c r="DJ5" s="747"/>
      <c r="DK5" s="748"/>
      <c r="DL5" s="746" t="s">
        <v>364</v>
      </c>
      <c r="DM5" s="747"/>
      <c r="DN5" s="747"/>
      <c r="DO5" s="747"/>
      <c r="DP5" s="748"/>
      <c r="DQ5" s="740" t="s">
        <v>365</v>
      </c>
      <c r="DR5" s="741"/>
      <c r="DS5" s="741"/>
      <c r="DT5" s="741"/>
      <c r="DU5" s="742"/>
      <c r="DV5" s="740" t="s">
        <v>356</v>
      </c>
      <c r="DW5" s="741"/>
      <c r="DX5" s="741"/>
      <c r="DY5" s="741"/>
      <c r="DZ5" s="752"/>
      <c r="EA5" s="207"/>
    </row>
    <row r="6" spans="1:131" s="208" customFormat="1" ht="26.25" customHeight="1" thickBot="1" x14ac:dyDescent="0.25">
      <c r="A6" s="766"/>
      <c r="B6" s="767"/>
      <c r="C6" s="767"/>
      <c r="D6" s="767"/>
      <c r="E6" s="767"/>
      <c r="F6" s="767"/>
      <c r="G6" s="767"/>
      <c r="H6" s="767"/>
      <c r="I6" s="767"/>
      <c r="J6" s="767"/>
      <c r="K6" s="767"/>
      <c r="L6" s="767"/>
      <c r="M6" s="767"/>
      <c r="N6" s="767"/>
      <c r="O6" s="767"/>
      <c r="P6" s="768"/>
      <c r="Q6" s="743"/>
      <c r="R6" s="744"/>
      <c r="S6" s="744"/>
      <c r="T6" s="744"/>
      <c r="U6" s="745"/>
      <c r="V6" s="743"/>
      <c r="W6" s="744"/>
      <c r="X6" s="744"/>
      <c r="Y6" s="744"/>
      <c r="Z6" s="745"/>
      <c r="AA6" s="743"/>
      <c r="AB6" s="744"/>
      <c r="AC6" s="744"/>
      <c r="AD6" s="744"/>
      <c r="AE6" s="744"/>
      <c r="AF6" s="794"/>
      <c r="AG6" s="744"/>
      <c r="AH6" s="744"/>
      <c r="AI6" s="744"/>
      <c r="AJ6" s="753"/>
      <c r="AK6" s="744"/>
      <c r="AL6" s="744"/>
      <c r="AM6" s="744"/>
      <c r="AN6" s="744"/>
      <c r="AO6" s="745"/>
      <c r="AP6" s="743"/>
      <c r="AQ6" s="744"/>
      <c r="AR6" s="744"/>
      <c r="AS6" s="744"/>
      <c r="AT6" s="745"/>
      <c r="AU6" s="743"/>
      <c r="AV6" s="744"/>
      <c r="AW6" s="744"/>
      <c r="AX6" s="744"/>
      <c r="AY6" s="753"/>
      <c r="AZ6" s="205"/>
      <c r="BA6" s="205"/>
      <c r="BB6" s="205"/>
      <c r="BC6" s="205"/>
      <c r="BD6" s="205"/>
      <c r="BE6" s="206"/>
      <c r="BF6" s="206"/>
      <c r="BG6" s="206"/>
      <c r="BH6" s="206"/>
      <c r="BI6" s="206"/>
      <c r="BJ6" s="206"/>
      <c r="BK6" s="206"/>
      <c r="BL6" s="206"/>
      <c r="BM6" s="206"/>
      <c r="BN6" s="206"/>
      <c r="BO6" s="206"/>
      <c r="BP6" s="206"/>
      <c r="BQ6" s="766"/>
      <c r="BR6" s="767"/>
      <c r="BS6" s="767"/>
      <c r="BT6" s="767"/>
      <c r="BU6" s="767"/>
      <c r="BV6" s="767"/>
      <c r="BW6" s="767"/>
      <c r="BX6" s="767"/>
      <c r="BY6" s="767"/>
      <c r="BZ6" s="767"/>
      <c r="CA6" s="767"/>
      <c r="CB6" s="767"/>
      <c r="CC6" s="767"/>
      <c r="CD6" s="767"/>
      <c r="CE6" s="767"/>
      <c r="CF6" s="767"/>
      <c r="CG6" s="768"/>
      <c r="CH6" s="743"/>
      <c r="CI6" s="744"/>
      <c r="CJ6" s="744"/>
      <c r="CK6" s="744"/>
      <c r="CL6" s="745"/>
      <c r="CM6" s="743"/>
      <c r="CN6" s="744"/>
      <c r="CO6" s="744"/>
      <c r="CP6" s="744"/>
      <c r="CQ6" s="745"/>
      <c r="CR6" s="743"/>
      <c r="CS6" s="744"/>
      <c r="CT6" s="744"/>
      <c r="CU6" s="744"/>
      <c r="CV6" s="745"/>
      <c r="CW6" s="743"/>
      <c r="CX6" s="744"/>
      <c r="CY6" s="744"/>
      <c r="CZ6" s="744"/>
      <c r="DA6" s="745"/>
      <c r="DB6" s="743"/>
      <c r="DC6" s="744"/>
      <c r="DD6" s="744"/>
      <c r="DE6" s="744"/>
      <c r="DF6" s="745"/>
      <c r="DG6" s="749"/>
      <c r="DH6" s="750"/>
      <c r="DI6" s="750"/>
      <c r="DJ6" s="750"/>
      <c r="DK6" s="751"/>
      <c r="DL6" s="749"/>
      <c r="DM6" s="750"/>
      <c r="DN6" s="750"/>
      <c r="DO6" s="750"/>
      <c r="DP6" s="751"/>
      <c r="DQ6" s="743"/>
      <c r="DR6" s="744"/>
      <c r="DS6" s="744"/>
      <c r="DT6" s="744"/>
      <c r="DU6" s="745"/>
      <c r="DV6" s="743"/>
      <c r="DW6" s="744"/>
      <c r="DX6" s="744"/>
      <c r="DY6" s="744"/>
      <c r="DZ6" s="753"/>
      <c r="EA6" s="207"/>
    </row>
    <row r="7" spans="1:131" s="208" customFormat="1" ht="26.25" customHeight="1" thickTop="1" x14ac:dyDescent="0.2">
      <c r="A7" s="211">
        <v>1</v>
      </c>
      <c r="B7" s="754" t="s">
        <v>366</v>
      </c>
      <c r="C7" s="755"/>
      <c r="D7" s="755"/>
      <c r="E7" s="755"/>
      <c r="F7" s="755"/>
      <c r="G7" s="755"/>
      <c r="H7" s="755"/>
      <c r="I7" s="755"/>
      <c r="J7" s="755"/>
      <c r="K7" s="755"/>
      <c r="L7" s="755"/>
      <c r="M7" s="755"/>
      <c r="N7" s="755"/>
      <c r="O7" s="755"/>
      <c r="P7" s="756"/>
      <c r="Q7" s="757">
        <v>4074</v>
      </c>
      <c r="R7" s="758"/>
      <c r="S7" s="758"/>
      <c r="T7" s="758"/>
      <c r="U7" s="758"/>
      <c r="V7" s="758">
        <v>3667</v>
      </c>
      <c r="W7" s="758"/>
      <c r="X7" s="758"/>
      <c r="Y7" s="758"/>
      <c r="Z7" s="758"/>
      <c r="AA7" s="758">
        <v>407</v>
      </c>
      <c r="AB7" s="758"/>
      <c r="AC7" s="758"/>
      <c r="AD7" s="758"/>
      <c r="AE7" s="759"/>
      <c r="AF7" s="760">
        <v>339</v>
      </c>
      <c r="AG7" s="761"/>
      <c r="AH7" s="761"/>
      <c r="AI7" s="761"/>
      <c r="AJ7" s="762"/>
      <c r="AK7" s="803">
        <v>85</v>
      </c>
      <c r="AL7" s="804"/>
      <c r="AM7" s="804"/>
      <c r="AN7" s="804"/>
      <c r="AO7" s="804"/>
      <c r="AP7" s="804">
        <v>4601</v>
      </c>
      <c r="AQ7" s="804"/>
      <c r="AR7" s="804"/>
      <c r="AS7" s="804"/>
      <c r="AT7" s="804"/>
      <c r="AU7" s="805"/>
      <c r="AV7" s="805"/>
      <c r="AW7" s="805"/>
      <c r="AX7" s="805"/>
      <c r="AY7" s="806"/>
      <c r="AZ7" s="205"/>
      <c r="BA7" s="205"/>
      <c r="BB7" s="205"/>
      <c r="BC7" s="205"/>
      <c r="BD7" s="205"/>
      <c r="BE7" s="206"/>
      <c r="BF7" s="206"/>
      <c r="BG7" s="206"/>
      <c r="BH7" s="206"/>
      <c r="BI7" s="206"/>
      <c r="BJ7" s="206"/>
      <c r="BK7" s="206"/>
      <c r="BL7" s="206"/>
      <c r="BM7" s="206"/>
      <c r="BN7" s="206"/>
      <c r="BO7" s="206"/>
      <c r="BP7" s="206"/>
      <c r="BQ7" s="212">
        <v>1</v>
      </c>
      <c r="BR7" s="213"/>
      <c r="BS7" s="807"/>
      <c r="BT7" s="808"/>
      <c r="BU7" s="808"/>
      <c r="BV7" s="808"/>
      <c r="BW7" s="808"/>
      <c r="BX7" s="808"/>
      <c r="BY7" s="808"/>
      <c r="BZ7" s="808"/>
      <c r="CA7" s="808"/>
      <c r="CB7" s="808"/>
      <c r="CC7" s="808"/>
      <c r="CD7" s="808"/>
      <c r="CE7" s="808"/>
      <c r="CF7" s="808"/>
      <c r="CG7" s="809"/>
      <c r="CH7" s="800"/>
      <c r="CI7" s="801"/>
      <c r="CJ7" s="801"/>
      <c r="CK7" s="801"/>
      <c r="CL7" s="802"/>
      <c r="CM7" s="800"/>
      <c r="CN7" s="801"/>
      <c r="CO7" s="801"/>
      <c r="CP7" s="801"/>
      <c r="CQ7" s="802"/>
      <c r="CR7" s="800"/>
      <c r="CS7" s="801"/>
      <c r="CT7" s="801"/>
      <c r="CU7" s="801"/>
      <c r="CV7" s="802"/>
      <c r="CW7" s="800"/>
      <c r="CX7" s="801"/>
      <c r="CY7" s="801"/>
      <c r="CZ7" s="801"/>
      <c r="DA7" s="802"/>
      <c r="DB7" s="800"/>
      <c r="DC7" s="801"/>
      <c r="DD7" s="801"/>
      <c r="DE7" s="801"/>
      <c r="DF7" s="802"/>
      <c r="DG7" s="800"/>
      <c r="DH7" s="801"/>
      <c r="DI7" s="801"/>
      <c r="DJ7" s="801"/>
      <c r="DK7" s="802"/>
      <c r="DL7" s="800"/>
      <c r="DM7" s="801"/>
      <c r="DN7" s="801"/>
      <c r="DO7" s="801"/>
      <c r="DP7" s="802"/>
      <c r="DQ7" s="800"/>
      <c r="DR7" s="801"/>
      <c r="DS7" s="801"/>
      <c r="DT7" s="801"/>
      <c r="DU7" s="802"/>
      <c r="DV7" s="795"/>
      <c r="DW7" s="796"/>
      <c r="DX7" s="796"/>
      <c r="DY7" s="796"/>
      <c r="DZ7" s="797"/>
      <c r="EA7" s="207"/>
    </row>
    <row r="8" spans="1:131" s="208" customFormat="1" ht="26.25" customHeight="1" x14ac:dyDescent="0.2">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98"/>
      <c r="AL8" s="799"/>
      <c r="AM8" s="799"/>
      <c r="AN8" s="799"/>
      <c r="AO8" s="799"/>
      <c r="AP8" s="799"/>
      <c r="AQ8" s="799"/>
      <c r="AR8" s="799"/>
      <c r="AS8" s="799"/>
      <c r="AT8" s="799"/>
      <c r="AU8" s="784"/>
      <c r="AV8" s="784"/>
      <c r="AW8" s="784"/>
      <c r="AX8" s="784"/>
      <c r="AY8" s="785"/>
      <c r="AZ8" s="205"/>
      <c r="BA8" s="205"/>
      <c r="BB8" s="205"/>
      <c r="BC8" s="205"/>
      <c r="BD8" s="205"/>
      <c r="BE8" s="206"/>
      <c r="BF8" s="206"/>
      <c r="BG8" s="206"/>
      <c r="BH8" s="206"/>
      <c r="BI8" s="206"/>
      <c r="BJ8" s="206"/>
      <c r="BK8" s="206"/>
      <c r="BL8" s="206"/>
      <c r="BM8" s="206"/>
      <c r="BN8" s="206"/>
      <c r="BO8" s="206"/>
      <c r="BP8" s="206"/>
      <c r="BQ8" s="215">
        <v>2</v>
      </c>
      <c r="BR8" s="216"/>
      <c r="BS8" s="786"/>
      <c r="BT8" s="787"/>
      <c r="BU8" s="787"/>
      <c r="BV8" s="787"/>
      <c r="BW8" s="787"/>
      <c r="BX8" s="787"/>
      <c r="BY8" s="787"/>
      <c r="BZ8" s="787"/>
      <c r="CA8" s="787"/>
      <c r="CB8" s="787"/>
      <c r="CC8" s="787"/>
      <c r="CD8" s="787"/>
      <c r="CE8" s="787"/>
      <c r="CF8" s="787"/>
      <c r="CG8" s="78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7"/>
    </row>
    <row r="9" spans="1:131" s="208" customFormat="1" ht="26.25" customHeight="1" x14ac:dyDescent="0.2">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98"/>
      <c r="AL9" s="799"/>
      <c r="AM9" s="799"/>
      <c r="AN9" s="799"/>
      <c r="AO9" s="799"/>
      <c r="AP9" s="799"/>
      <c r="AQ9" s="799"/>
      <c r="AR9" s="799"/>
      <c r="AS9" s="799"/>
      <c r="AT9" s="799"/>
      <c r="AU9" s="784"/>
      <c r="AV9" s="784"/>
      <c r="AW9" s="784"/>
      <c r="AX9" s="784"/>
      <c r="AY9" s="785"/>
      <c r="AZ9" s="205"/>
      <c r="BA9" s="205"/>
      <c r="BB9" s="205"/>
      <c r="BC9" s="205"/>
      <c r="BD9" s="205"/>
      <c r="BE9" s="206"/>
      <c r="BF9" s="206"/>
      <c r="BG9" s="206"/>
      <c r="BH9" s="206"/>
      <c r="BI9" s="206"/>
      <c r="BJ9" s="206"/>
      <c r="BK9" s="206"/>
      <c r="BL9" s="206"/>
      <c r="BM9" s="206"/>
      <c r="BN9" s="206"/>
      <c r="BO9" s="206"/>
      <c r="BP9" s="206"/>
      <c r="BQ9" s="215">
        <v>3</v>
      </c>
      <c r="BR9" s="216"/>
      <c r="BS9" s="786"/>
      <c r="BT9" s="787"/>
      <c r="BU9" s="787"/>
      <c r="BV9" s="787"/>
      <c r="BW9" s="787"/>
      <c r="BX9" s="787"/>
      <c r="BY9" s="787"/>
      <c r="BZ9" s="787"/>
      <c r="CA9" s="787"/>
      <c r="CB9" s="787"/>
      <c r="CC9" s="787"/>
      <c r="CD9" s="787"/>
      <c r="CE9" s="787"/>
      <c r="CF9" s="787"/>
      <c r="CG9" s="78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7"/>
    </row>
    <row r="10" spans="1:131" s="208" customFormat="1" ht="26.25" customHeight="1" x14ac:dyDescent="0.2">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98"/>
      <c r="AL10" s="799"/>
      <c r="AM10" s="799"/>
      <c r="AN10" s="799"/>
      <c r="AO10" s="799"/>
      <c r="AP10" s="799"/>
      <c r="AQ10" s="799"/>
      <c r="AR10" s="799"/>
      <c r="AS10" s="799"/>
      <c r="AT10" s="799"/>
      <c r="AU10" s="784"/>
      <c r="AV10" s="784"/>
      <c r="AW10" s="784"/>
      <c r="AX10" s="784"/>
      <c r="AY10" s="785"/>
      <c r="AZ10" s="205"/>
      <c r="BA10" s="205"/>
      <c r="BB10" s="205"/>
      <c r="BC10" s="205"/>
      <c r="BD10" s="205"/>
      <c r="BE10" s="206"/>
      <c r="BF10" s="206"/>
      <c r="BG10" s="206"/>
      <c r="BH10" s="206"/>
      <c r="BI10" s="206"/>
      <c r="BJ10" s="206"/>
      <c r="BK10" s="206"/>
      <c r="BL10" s="206"/>
      <c r="BM10" s="206"/>
      <c r="BN10" s="206"/>
      <c r="BO10" s="206"/>
      <c r="BP10" s="206"/>
      <c r="BQ10" s="215">
        <v>4</v>
      </c>
      <c r="BR10" s="216"/>
      <c r="BS10" s="786"/>
      <c r="BT10" s="787"/>
      <c r="BU10" s="787"/>
      <c r="BV10" s="787"/>
      <c r="BW10" s="787"/>
      <c r="BX10" s="787"/>
      <c r="BY10" s="787"/>
      <c r="BZ10" s="787"/>
      <c r="CA10" s="787"/>
      <c r="CB10" s="787"/>
      <c r="CC10" s="787"/>
      <c r="CD10" s="787"/>
      <c r="CE10" s="787"/>
      <c r="CF10" s="787"/>
      <c r="CG10" s="78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7"/>
    </row>
    <row r="11" spans="1:131" s="208" customFormat="1" ht="26.25" customHeight="1" x14ac:dyDescent="0.2">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98"/>
      <c r="AL11" s="799"/>
      <c r="AM11" s="799"/>
      <c r="AN11" s="799"/>
      <c r="AO11" s="799"/>
      <c r="AP11" s="799"/>
      <c r="AQ11" s="799"/>
      <c r="AR11" s="799"/>
      <c r="AS11" s="799"/>
      <c r="AT11" s="799"/>
      <c r="AU11" s="784"/>
      <c r="AV11" s="784"/>
      <c r="AW11" s="784"/>
      <c r="AX11" s="784"/>
      <c r="AY11" s="785"/>
      <c r="AZ11" s="205"/>
      <c r="BA11" s="205"/>
      <c r="BB11" s="205"/>
      <c r="BC11" s="205"/>
      <c r="BD11" s="205"/>
      <c r="BE11" s="206"/>
      <c r="BF11" s="206"/>
      <c r="BG11" s="206"/>
      <c r="BH11" s="206"/>
      <c r="BI11" s="206"/>
      <c r="BJ11" s="206"/>
      <c r="BK11" s="206"/>
      <c r="BL11" s="206"/>
      <c r="BM11" s="206"/>
      <c r="BN11" s="206"/>
      <c r="BO11" s="206"/>
      <c r="BP11" s="206"/>
      <c r="BQ11" s="215">
        <v>5</v>
      </c>
      <c r="BR11" s="216"/>
      <c r="BS11" s="786"/>
      <c r="BT11" s="787"/>
      <c r="BU11" s="787"/>
      <c r="BV11" s="787"/>
      <c r="BW11" s="787"/>
      <c r="BX11" s="787"/>
      <c r="BY11" s="787"/>
      <c r="BZ11" s="787"/>
      <c r="CA11" s="787"/>
      <c r="CB11" s="787"/>
      <c r="CC11" s="787"/>
      <c r="CD11" s="787"/>
      <c r="CE11" s="787"/>
      <c r="CF11" s="787"/>
      <c r="CG11" s="78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7"/>
    </row>
    <row r="12" spans="1:131" s="208" customFormat="1" ht="26.25" customHeight="1" x14ac:dyDescent="0.2">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98"/>
      <c r="AL12" s="799"/>
      <c r="AM12" s="799"/>
      <c r="AN12" s="799"/>
      <c r="AO12" s="799"/>
      <c r="AP12" s="799"/>
      <c r="AQ12" s="799"/>
      <c r="AR12" s="799"/>
      <c r="AS12" s="799"/>
      <c r="AT12" s="799"/>
      <c r="AU12" s="784"/>
      <c r="AV12" s="784"/>
      <c r="AW12" s="784"/>
      <c r="AX12" s="784"/>
      <c r="AY12" s="785"/>
      <c r="AZ12" s="205"/>
      <c r="BA12" s="205"/>
      <c r="BB12" s="205"/>
      <c r="BC12" s="205"/>
      <c r="BD12" s="205"/>
      <c r="BE12" s="206"/>
      <c r="BF12" s="206"/>
      <c r="BG12" s="206"/>
      <c r="BH12" s="206"/>
      <c r="BI12" s="206"/>
      <c r="BJ12" s="206"/>
      <c r="BK12" s="206"/>
      <c r="BL12" s="206"/>
      <c r="BM12" s="206"/>
      <c r="BN12" s="206"/>
      <c r="BO12" s="206"/>
      <c r="BP12" s="206"/>
      <c r="BQ12" s="215">
        <v>6</v>
      </c>
      <c r="BR12" s="216"/>
      <c r="BS12" s="786"/>
      <c r="BT12" s="787"/>
      <c r="BU12" s="787"/>
      <c r="BV12" s="787"/>
      <c r="BW12" s="787"/>
      <c r="BX12" s="787"/>
      <c r="BY12" s="787"/>
      <c r="BZ12" s="787"/>
      <c r="CA12" s="787"/>
      <c r="CB12" s="787"/>
      <c r="CC12" s="787"/>
      <c r="CD12" s="787"/>
      <c r="CE12" s="787"/>
      <c r="CF12" s="787"/>
      <c r="CG12" s="78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7"/>
    </row>
    <row r="13" spans="1:131" s="208" customFormat="1" ht="26.25" customHeight="1" x14ac:dyDescent="0.2">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98"/>
      <c r="AL13" s="799"/>
      <c r="AM13" s="799"/>
      <c r="AN13" s="799"/>
      <c r="AO13" s="799"/>
      <c r="AP13" s="799"/>
      <c r="AQ13" s="799"/>
      <c r="AR13" s="799"/>
      <c r="AS13" s="799"/>
      <c r="AT13" s="799"/>
      <c r="AU13" s="784"/>
      <c r="AV13" s="784"/>
      <c r="AW13" s="784"/>
      <c r="AX13" s="784"/>
      <c r="AY13" s="785"/>
      <c r="AZ13" s="205"/>
      <c r="BA13" s="205"/>
      <c r="BB13" s="205"/>
      <c r="BC13" s="205"/>
      <c r="BD13" s="205"/>
      <c r="BE13" s="206"/>
      <c r="BF13" s="206"/>
      <c r="BG13" s="206"/>
      <c r="BH13" s="206"/>
      <c r="BI13" s="206"/>
      <c r="BJ13" s="206"/>
      <c r="BK13" s="206"/>
      <c r="BL13" s="206"/>
      <c r="BM13" s="206"/>
      <c r="BN13" s="206"/>
      <c r="BO13" s="206"/>
      <c r="BP13" s="206"/>
      <c r="BQ13" s="215">
        <v>7</v>
      </c>
      <c r="BR13" s="216"/>
      <c r="BS13" s="786"/>
      <c r="BT13" s="787"/>
      <c r="BU13" s="787"/>
      <c r="BV13" s="787"/>
      <c r="BW13" s="787"/>
      <c r="BX13" s="787"/>
      <c r="BY13" s="787"/>
      <c r="BZ13" s="787"/>
      <c r="CA13" s="787"/>
      <c r="CB13" s="787"/>
      <c r="CC13" s="787"/>
      <c r="CD13" s="787"/>
      <c r="CE13" s="787"/>
      <c r="CF13" s="787"/>
      <c r="CG13" s="78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7"/>
    </row>
    <row r="14" spans="1:131" s="208" customFormat="1" ht="26.25" customHeight="1" x14ac:dyDescent="0.2">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98"/>
      <c r="AL14" s="799"/>
      <c r="AM14" s="799"/>
      <c r="AN14" s="799"/>
      <c r="AO14" s="799"/>
      <c r="AP14" s="799"/>
      <c r="AQ14" s="799"/>
      <c r="AR14" s="799"/>
      <c r="AS14" s="799"/>
      <c r="AT14" s="799"/>
      <c r="AU14" s="784"/>
      <c r="AV14" s="784"/>
      <c r="AW14" s="784"/>
      <c r="AX14" s="784"/>
      <c r="AY14" s="785"/>
      <c r="AZ14" s="205"/>
      <c r="BA14" s="205"/>
      <c r="BB14" s="205"/>
      <c r="BC14" s="205"/>
      <c r="BD14" s="205"/>
      <c r="BE14" s="206"/>
      <c r="BF14" s="206"/>
      <c r="BG14" s="206"/>
      <c r="BH14" s="206"/>
      <c r="BI14" s="206"/>
      <c r="BJ14" s="206"/>
      <c r="BK14" s="206"/>
      <c r="BL14" s="206"/>
      <c r="BM14" s="206"/>
      <c r="BN14" s="206"/>
      <c r="BO14" s="206"/>
      <c r="BP14" s="206"/>
      <c r="BQ14" s="215">
        <v>8</v>
      </c>
      <c r="BR14" s="216"/>
      <c r="BS14" s="786"/>
      <c r="BT14" s="787"/>
      <c r="BU14" s="787"/>
      <c r="BV14" s="787"/>
      <c r="BW14" s="787"/>
      <c r="BX14" s="787"/>
      <c r="BY14" s="787"/>
      <c r="BZ14" s="787"/>
      <c r="CA14" s="787"/>
      <c r="CB14" s="787"/>
      <c r="CC14" s="787"/>
      <c r="CD14" s="787"/>
      <c r="CE14" s="787"/>
      <c r="CF14" s="787"/>
      <c r="CG14" s="78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7"/>
    </row>
    <row r="15" spans="1:131" s="208" customFormat="1" ht="26.25" customHeight="1" x14ac:dyDescent="0.2">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98"/>
      <c r="AL15" s="799"/>
      <c r="AM15" s="799"/>
      <c r="AN15" s="799"/>
      <c r="AO15" s="799"/>
      <c r="AP15" s="799"/>
      <c r="AQ15" s="799"/>
      <c r="AR15" s="799"/>
      <c r="AS15" s="799"/>
      <c r="AT15" s="799"/>
      <c r="AU15" s="784"/>
      <c r="AV15" s="784"/>
      <c r="AW15" s="784"/>
      <c r="AX15" s="784"/>
      <c r="AY15" s="785"/>
      <c r="AZ15" s="205"/>
      <c r="BA15" s="205"/>
      <c r="BB15" s="205"/>
      <c r="BC15" s="205"/>
      <c r="BD15" s="205"/>
      <c r="BE15" s="206"/>
      <c r="BF15" s="206"/>
      <c r="BG15" s="206"/>
      <c r="BH15" s="206"/>
      <c r="BI15" s="206"/>
      <c r="BJ15" s="206"/>
      <c r="BK15" s="206"/>
      <c r="BL15" s="206"/>
      <c r="BM15" s="206"/>
      <c r="BN15" s="206"/>
      <c r="BO15" s="206"/>
      <c r="BP15" s="206"/>
      <c r="BQ15" s="215">
        <v>9</v>
      </c>
      <c r="BR15" s="216"/>
      <c r="BS15" s="786"/>
      <c r="BT15" s="787"/>
      <c r="BU15" s="787"/>
      <c r="BV15" s="787"/>
      <c r="BW15" s="787"/>
      <c r="BX15" s="787"/>
      <c r="BY15" s="787"/>
      <c r="BZ15" s="787"/>
      <c r="CA15" s="787"/>
      <c r="CB15" s="787"/>
      <c r="CC15" s="787"/>
      <c r="CD15" s="787"/>
      <c r="CE15" s="787"/>
      <c r="CF15" s="787"/>
      <c r="CG15" s="78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7"/>
    </row>
    <row r="16" spans="1:131" s="208" customFormat="1" ht="26.25" customHeight="1" x14ac:dyDescent="0.2">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98"/>
      <c r="AL16" s="799"/>
      <c r="AM16" s="799"/>
      <c r="AN16" s="799"/>
      <c r="AO16" s="799"/>
      <c r="AP16" s="799"/>
      <c r="AQ16" s="799"/>
      <c r="AR16" s="799"/>
      <c r="AS16" s="799"/>
      <c r="AT16" s="799"/>
      <c r="AU16" s="784"/>
      <c r="AV16" s="784"/>
      <c r="AW16" s="784"/>
      <c r="AX16" s="784"/>
      <c r="AY16" s="785"/>
      <c r="AZ16" s="205"/>
      <c r="BA16" s="205"/>
      <c r="BB16" s="205"/>
      <c r="BC16" s="205"/>
      <c r="BD16" s="205"/>
      <c r="BE16" s="206"/>
      <c r="BF16" s="206"/>
      <c r="BG16" s="206"/>
      <c r="BH16" s="206"/>
      <c r="BI16" s="206"/>
      <c r="BJ16" s="206"/>
      <c r="BK16" s="206"/>
      <c r="BL16" s="206"/>
      <c r="BM16" s="206"/>
      <c r="BN16" s="206"/>
      <c r="BO16" s="206"/>
      <c r="BP16" s="206"/>
      <c r="BQ16" s="215">
        <v>10</v>
      </c>
      <c r="BR16" s="216"/>
      <c r="BS16" s="786"/>
      <c r="BT16" s="787"/>
      <c r="BU16" s="787"/>
      <c r="BV16" s="787"/>
      <c r="BW16" s="787"/>
      <c r="BX16" s="787"/>
      <c r="BY16" s="787"/>
      <c r="BZ16" s="787"/>
      <c r="CA16" s="787"/>
      <c r="CB16" s="787"/>
      <c r="CC16" s="787"/>
      <c r="CD16" s="787"/>
      <c r="CE16" s="787"/>
      <c r="CF16" s="787"/>
      <c r="CG16" s="78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7"/>
    </row>
    <row r="17" spans="1:131" s="208" customFormat="1" ht="26.25" customHeight="1" x14ac:dyDescent="0.2">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98"/>
      <c r="AL17" s="799"/>
      <c r="AM17" s="799"/>
      <c r="AN17" s="799"/>
      <c r="AO17" s="799"/>
      <c r="AP17" s="799"/>
      <c r="AQ17" s="799"/>
      <c r="AR17" s="799"/>
      <c r="AS17" s="799"/>
      <c r="AT17" s="799"/>
      <c r="AU17" s="784"/>
      <c r="AV17" s="784"/>
      <c r="AW17" s="784"/>
      <c r="AX17" s="784"/>
      <c r="AY17" s="785"/>
      <c r="AZ17" s="205"/>
      <c r="BA17" s="205"/>
      <c r="BB17" s="205"/>
      <c r="BC17" s="205"/>
      <c r="BD17" s="205"/>
      <c r="BE17" s="206"/>
      <c r="BF17" s="206"/>
      <c r="BG17" s="206"/>
      <c r="BH17" s="206"/>
      <c r="BI17" s="206"/>
      <c r="BJ17" s="206"/>
      <c r="BK17" s="206"/>
      <c r="BL17" s="206"/>
      <c r="BM17" s="206"/>
      <c r="BN17" s="206"/>
      <c r="BO17" s="206"/>
      <c r="BP17" s="206"/>
      <c r="BQ17" s="215">
        <v>11</v>
      </c>
      <c r="BR17" s="216"/>
      <c r="BS17" s="786"/>
      <c r="BT17" s="787"/>
      <c r="BU17" s="787"/>
      <c r="BV17" s="787"/>
      <c r="BW17" s="787"/>
      <c r="BX17" s="787"/>
      <c r="BY17" s="787"/>
      <c r="BZ17" s="787"/>
      <c r="CA17" s="787"/>
      <c r="CB17" s="787"/>
      <c r="CC17" s="787"/>
      <c r="CD17" s="787"/>
      <c r="CE17" s="787"/>
      <c r="CF17" s="787"/>
      <c r="CG17" s="78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7"/>
    </row>
    <row r="18" spans="1:131" s="208" customFormat="1" ht="26.25" customHeight="1" x14ac:dyDescent="0.2">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98"/>
      <c r="AL18" s="799"/>
      <c r="AM18" s="799"/>
      <c r="AN18" s="799"/>
      <c r="AO18" s="799"/>
      <c r="AP18" s="799"/>
      <c r="AQ18" s="799"/>
      <c r="AR18" s="799"/>
      <c r="AS18" s="799"/>
      <c r="AT18" s="799"/>
      <c r="AU18" s="784"/>
      <c r="AV18" s="784"/>
      <c r="AW18" s="784"/>
      <c r="AX18" s="784"/>
      <c r="AY18" s="785"/>
      <c r="AZ18" s="205"/>
      <c r="BA18" s="205"/>
      <c r="BB18" s="205"/>
      <c r="BC18" s="205"/>
      <c r="BD18" s="205"/>
      <c r="BE18" s="206"/>
      <c r="BF18" s="206"/>
      <c r="BG18" s="206"/>
      <c r="BH18" s="206"/>
      <c r="BI18" s="206"/>
      <c r="BJ18" s="206"/>
      <c r="BK18" s="206"/>
      <c r="BL18" s="206"/>
      <c r="BM18" s="206"/>
      <c r="BN18" s="206"/>
      <c r="BO18" s="206"/>
      <c r="BP18" s="206"/>
      <c r="BQ18" s="215">
        <v>12</v>
      </c>
      <c r="BR18" s="216"/>
      <c r="BS18" s="786"/>
      <c r="BT18" s="787"/>
      <c r="BU18" s="787"/>
      <c r="BV18" s="787"/>
      <c r="BW18" s="787"/>
      <c r="BX18" s="787"/>
      <c r="BY18" s="787"/>
      <c r="BZ18" s="787"/>
      <c r="CA18" s="787"/>
      <c r="CB18" s="787"/>
      <c r="CC18" s="787"/>
      <c r="CD18" s="787"/>
      <c r="CE18" s="787"/>
      <c r="CF18" s="787"/>
      <c r="CG18" s="78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7"/>
    </row>
    <row r="19" spans="1:131" s="208" customFormat="1" ht="26.25" customHeight="1" x14ac:dyDescent="0.2">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98"/>
      <c r="AL19" s="799"/>
      <c r="AM19" s="799"/>
      <c r="AN19" s="799"/>
      <c r="AO19" s="799"/>
      <c r="AP19" s="799"/>
      <c r="AQ19" s="799"/>
      <c r="AR19" s="799"/>
      <c r="AS19" s="799"/>
      <c r="AT19" s="799"/>
      <c r="AU19" s="784"/>
      <c r="AV19" s="784"/>
      <c r="AW19" s="784"/>
      <c r="AX19" s="784"/>
      <c r="AY19" s="785"/>
      <c r="AZ19" s="205"/>
      <c r="BA19" s="205"/>
      <c r="BB19" s="205"/>
      <c r="BC19" s="205"/>
      <c r="BD19" s="205"/>
      <c r="BE19" s="206"/>
      <c r="BF19" s="206"/>
      <c r="BG19" s="206"/>
      <c r="BH19" s="206"/>
      <c r="BI19" s="206"/>
      <c r="BJ19" s="206"/>
      <c r="BK19" s="206"/>
      <c r="BL19" s="206"/>
      <c r="BM19" s="206"/>
      <c r="BN19" s="206"/>
      <c r="BO19" s="206"/>
      <c r="BP19" s="206"/>
      <c r="BQ19" s="215">
        <v>13</v>
      </c>
      <c r="BR19" s="216"/>
      <c r="BS19" s="786"/>
      <c r="BT19" s="787"/>
      <c r="BU19" s="787"/>
      <c r="BV19" s="787"/>
      <c r="BW19" s="787"/>
      <c r="BX19" s="787"/>
      <c r="BY19" s="787"/>
      <c r="BZ19" s="787"/>
      <c r="CA19" s="787"/>
      <c r="CB19" s="787"/>
      <c r="CC19" s="787"/>
      <c r="CD19" s="787"/>
      <c r="CE19" s="787"/>
      <c r="CF19" s="787"/>
      <c r="CG19" s="78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7"/>
    </row>
    <row r="20" spans="1:131" s="208" customFormat="1" ht="26.25" customHeight="1" x14ac:dyDescent="0.2">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98"/>
      <c r="AL20" s="799"/>
      <c r="AM20" s="799"/>
      <c r="AN20" s="799"/>
      <c r="AO20" s="799"/>
      <c r="AP20" s="799"/>
      <c r="AQ20" s="799"/>
      <c r="AR20" s="799"/>
      <c r="AS20" s="799"/>
      <c r="AT20" s="799"/>
      <c r="AU20" s="784"/>
      <c r="AV20" s="784"/>
      <c r="AW20" s="784"/>
      <c r="AX20" s="784"/>
      <c r="AY20" s="785"/>
      <c r="AZ20" s="205"/>
      <c r="BA20" s="205"/>
      <c r="BB20" s="205"/>
      <c r="BC20" s="205"/>
      <c r="BD20" s="205"/>
      <c r="BE20" s="206"/>
      <c r="BF20" s="206"/>
      <c r="BG20" s="206"/>
      <c r="BH20" s="206"/>
      <c r="BI20" s="206"/>
      <c r="BJ20" s="206"/>
      <c r="BK20" s="206"/>
      <c r="BL20" s="206"/>
      <c r="BM20" s="206"/>
      <c r="BN20" s="206"/>
      <c r="BO20" s="206"/>
      <c r="BP20" s="206"/>
      <c r="BQ20" s="215">
        <v>14</v>
      </c>
      <c r="BR20" s="216"/>
      <c r="BS20" s="786"/>
      <c r="BT20" s="787"/>
      <c r="BU20" s="787"/>
      <c r="BV20" s="787"/>
      <c r="BW20" s="787"/>
      <c r="BX20" s="787"/>
      <c r="BY20" s="787"/>
      <c r="BZ20" s="787"/>
      <c r="CA20" s="787"/>
      <c r="CB20" s="787"/>
      <c r="CC20" s="787"/>
      <c r="CD20" s="787"/>
      <c r="CE20" s="787"/>
      <c r="CF20" s="787"/>
      <c r="CG20" s="78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7"/>
    </row>
    <row r="21" spans="1:131" s="208" customFormat="1" ht="26.25" customHeight="1" thickBot="1" x14ac:dyDescent="0.25">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98"/>
      <c r="AL21" s="799"/>
      <c r="AM21" s="799"/>
      <c r="AN21" s="799"/>
      <c r="AO21" s="799"/>
      <c r="AP21" s="799"/>
      <c r="AQ21" s="799"/>
      <c r="AR21" s="799"/>
      <c r="AS21" s="799"/>
      <c r="AT21" s="799"/>
      <c r="AU21" s="784"/>
      <c r="AV21" s="784"/>
      <c r="AW21" s="784"/>
      <c r="AX21" s="784"/>
      <c r="AY21" s="785"/>
      <c r="AZ21" s="205"/>
      <c r="BA21" s="205"/>
      <c r="BB21" s="205"/>
      <c r="BC21" s="205"/>
      <c r="BD21" s="205"/>
      <c r="BE21" s="206"/>
      <c r="BF21" s="206"/>
      <c r="BG21" s="206"/>
      <c r="BH21" s="206"/>
      <c r="BI21" s="206"/>
      <c r="BJ21" s="206"/>
      <c r="BK21" s="206"/>
      <c r="BL21" s="206"/>
      <c r="BM21" s="206"/>
      <c r="BN21" s="206"/>
      <c r="BO21" s="206"/>
      <c r="BP21" s="206"/>
      <c r="BQ21" s="215">
        <v>15</v>
      </c>
      <c r="BR21" s="216"/>
      <c r="BS21" s="786"/>
      <c r="BT21" s="787"/>
      <c r="BU21" s="787"/>
      <c r="BV21" s="787"/>
      <c r="BW21" s="787"/>
      <c r="BX21" s="787"/>
      <c r="BY21" s="787"/>
      <c r="BZ21" s="787"/>
      <c r="CA21" s="787"/>
      <c r="CB21" s="787"/>
      <c r="CC21" s="787"/>
      <c r="CD21" s="787"/>
      <c r="CE21" s="787"/>
      <c r="CF21" s="787"/>
      <c r="CG21" s="78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7"/>
    </row>
    <row r="22" spans="1:131" s="208" customFormat="1" ht="26.25" customHeight="1" x14ac:dyDescent="0.2">
      <c r="A22" s="214">
        <v>16</v>
      </c>
      <c r="B22" s="775"/>
      <c r="C22" s="776"/>
      <c r="D22" s="776"/>
      <c r="E22" s="776"/>
      <c r="F22" s="776"/>
      <c r="G22" s="776"/>
      <c r="H22" s="776"/>
      <c r="I22" s="776"/>
      <c r="J22" s="776"/>
      <c r="K22" s="776"/>
      <c r="L22" s="776"/>
      <c r="M22" s="776"/>
      <c r="N22" s="776"/>
      <c r="O22" s="776"/>
      <c r="P22" s="777"/>
      <c r="Q22" s="810"/>
      <c r="R22" s="811"/>
      <c r="S22" s="811"/>
      <c r="T22" s="811"/>
      <c r="U22" s="811"/>
      <c r="V22" s="811"/>
      <c r="W22" s="811"/>
      <c r="X22" s="811"/>
      <c r="Y22" s="811"/>
      <c r="Z22" s="811"/>
      <c r="AA22" s="811"/>
      <c r="AB22" s="811"/>
      <c r="AC22" s="811"/>
      <c r="AD22" s="811"/>
      <c r="AE22" s="812"/>
      <c r="AF22" s="781"/>
      <c r="AG22" s="782"/>
      <c r="AH22" s="782"/>
      <c r="AI22" s="782"/>
      <c r="AJ22" s="783"/>
      <c r="AK22" s="825"/>
      <c r="AL22" s="826"/>
      <c r="AM22" s="826"/>
      <c r="AN22" s="826"/>
      <c r="AO22" s="826"/>
      <c r="AP22" s="826"/>
      <c r="AQ22" s="826"/>
      <c r="AR22" s="826"/>
      <c r="AS22" s="826"/>
      <c r="AT22" s="826"/>
      <c r="AU22" s="827"/>
      <c r="AV22" s="827"/>
      <c r="AW22" s="827"/>
      <c r="AX22" s="827"/>
      <c r="AY22" s="828"/>
      <c r="AZ22" s="829" t="s">
        <v>367</v>
      </c>
      <c r="BA22" s="829"/>
      <c r="BB22" s="829"/>
      <c r="BC22" s="829"/>
      <c r="BD22" s="830"/>
      <c r="BE22" s="206"/>
      <c r="BF22" s="206"/>
      <c r="BG22" s="206"/>
      <c r="BH22" s="206"/>
      <c r="BI22" s="206"/>
      <c r="BJ22" s="206"/>
      <c r="BK22" s="206"/>
      <c r="BL22" s="206"/>
      <c r="BM22" s="206"/>
      <c r="BN22" s="206"/>
      <c r="BO22" s="206"/>
      <c r="BP22" s="206"/>
      <c r="BQ22" s="215">
        <v>16</v>
      </c>
      <c r="BR22" s="216"/>
      <c r="BS22" s="786"/>
      <c r="BT22" s="787"/>
      <c r="BU22" s="787"/>
      <c r="BV22" s="787"/>
      <c r="BW22" s="787"/>
      <c r="BX22" s="787"/>
      <c r="BY22" s="787"/>
      <c r="BZ22" s="787"/>
      <c r="CA22" s="787"/>
      <c r="CB22" s="787"/>
      <c r="CC22" s="787"/>
      <c r="CD22" s="787"/>
      <c r="CE22" s="787"/>
      <c r="CF22" s="787"/>
      <c r="CG22" s="78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7"/>
    </row>
    <row r="23" spans="1:131" s="208" customFormat="1" ht="26.25" customHeight="1" thickBot="1" x14ac:dyDescent="0.25">
      <c r="A23" s="217" t="s">
        <v>368</v>
      </c>
      <c r="B23" s="813" t="s">
        <v>369</v>
      </c>
      <c r="C23" s="814"/>
      <c r="D23" s="814"/>
      <c r="E23" s="814"/>
      <c r="F23" s="814"/>
      <c r="G23" s="814"/>
      <c r="H23" s="814"/>
      <c r="I23" s="814"/>
      <c r="J23" s="814"/>
      <c r="K23" s="814"/>
      <c r="L23" s="814"/>
      <c r="M23" s="814"/>
      <c r="N23" s="814"/>
      <c r="O23" s="814"/>
      <c r="P23" s="815"/>
      <c r="Q23" s="816">
        <v>4074</v>
      </c>
      <c r="R23" s="817"/>
      <c r="S23" s="817"/>
      <c r="T23" s="817"/>
      <c r="U23" s="817"/>
      <c r="V23" s="817">
        <v>3667</v>
      </c>
      <c r="W23" s="817"/>
      <c r="X23" s="817"/>
      <c r="Y23" s="817"/>
      <c r="Z23" s="817"/>
      <c r="AA23" s="817">
        <v>407</v>
      </c>
      <c r="AB23" s="817"/>
      <c r="AC23" s="817"/>
      <c r="AD23" s="817"/>
      <c r="AE23" s="818"/>
      <c r="AF23" s="819">
        <v>339</v>
      </c>
      <c r="AG23" s="817"/>
      <c r="AH23" s="817"/>
      <c r="AI23" s="817"/>
      <c r="AJ23" s="820"/>
      <c r="AK23" s="821"/>
      <c r="AL23" s="822"/>
      <c r="AM23" s="822"/>
      <c r="AN23" s="822"/>
      <c r="AO23" s="822"/>
      <c r="AP23" s="817">
        <v>4601</v>
      </c>
      <c r="AQ23" s="817"/>
      <c r="AR23" s="817"/>
      <c r="AS23" s="817"/>
      <c r="AT23" s="817"/>
      <c r="AU23" s="823"/>
      <c r="AV23" s="823"/>
      <c r="AW23" s="823"/>
      <c r="AX23" s="823"/>
      <c r="AY23" s="824"/>
      <c r="AZ23" s="832" t="s">
        <v>112</v>
      </c>
      <c r="BA23" s="833"/>
      <c r="BB23" s="833"/>
      <c r="BC23" s="833"/>
      <c r="BD23" s="834"/>
      <c r="BE23" s="206"/>
      <c r="BF23" s="206"/>
      <c r="BG23" s="206"/>
      <c r="BH23" s="206"/>
      <c r="BI23" s="206"/>
      <c r="BJ23" s="206"/>
      <c r="BK23" s="206"/>
      <c r="BL23" s="206"/>
      <c r="BM23" s="206"/>
      <c r="BN23" s="206"/>
      <c r="BO23" s="206"/>
      <c r="BP23" s="206"/>
      <c r="BQ23" s="215">
        <v>17</v>
      </c>
      <c r="BR23" s="216"/>
      <c r="BS23" s="786"/>
      <c r="BT23" s="787"/>
      <c r="BU23" s="787"/>
      <c r="BV23" s="787"/>
      <c r="BW23" s="787"/>
      <c r="BX23" s="787"/>
      <c r="BY23" s="787"/>
      <c r="BZ23" s="787"/>
      <c r="CA23" s="787"/>
      <c r="CB23" s="787"/>
      <c r="CC23" s="787"/>
      <c r="CD23" s="787"/>
      <c r="CE23" s="787"/>
      <c r="CF23" s="787"/>
      <c r="CG23" s="78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7"/>
    </row>
    <row r="24" spans="1:131" s="208" customFormat="1" ht="26.25" customHeight="1" x14ac:dyDescent="0.2">
      <c r="A24" s="831" t="s">
        <v>370</v>
      </c>
      <c r="B24" s="831"/>
      <c r="C24" s="831"/>
      <c r="D24" s="831"/>
      <c r="E24" s="831"/>
      <c r="F24" s="831"/>
      <c r="G24" s="831"/>
      <c r="H24" s="831"/>
      <c r="I24" s="831"/>
      <c r="J24" s="831"/>
      <c r="K24" s="831"/>
      <c r="L24" s="831"/>
      <c r="M24" s="831"/>
      <c r="N24" s="831"/>
      <c r="O24" s="831"/>
      <c r="P24" s="831"/>
      <c r="Q24" s="831"/>
      <c r="R24" s="831"/>
      <c r="S24" s="831"/>
      <c r="T24" s="831"/>
      <c r="U24" s="831"/>
      <c r="V24" s="831"/>
      <c r="W24" s="831"/>
      <c r="X24" s="831"/>
      <c r="Y24" s="831"/>
      <c r="Z24" s="831"/>
      <c r="AA24" s="831"/>
      <c r="AB24" s="831"/>
      <c r="AC24" s="831"/>
      <c r="AD24" s="831"/>
      <c r="AE24" s="831"/>
      <c r="AF24" s="831"/>
      <c r="AG24" s="831"/>
      <c r="AH24" s="831"/>
      <c r="AI24" s="831"/>
      <c r="AJ24" s="831"/>
      <c r="AK24" s="831"/>
      <c r="AL24" s="831"/>
      <c r="AM24" s="831"/>
      <c r="AN24" s="831"/>
      <c r="AO24" s="831"/>
      <c r="AP24" s="831"/>
      <c r="AQ24" s="831"/>
      <c r="AR24" s="831"/>
      <c r="AS24" s="831"/>
      <c r="AT24" s="831"/>
      <c r="AU24" s="831"/>
      <c r="AV24" s="831"/>
      <c r="AW24" s="831"/>
      <c r="AX24" s="831"/>
      <c r="AY24" s="831"/>
      <c r="AZ24" s="205"/>
      <c r="BA24" s="205"/>
      <c r="BB24" s="205"/>
      <c r="BC24" s="205"/>
      <c r="BD24" s="205"/>
      <c r="BE24" s="206"/>
      <c r="BF24" s="206"/>
      <c r="BG24" s="206"/>
      <c r="BH24" s="206"/>
      <c r="BI24" s="206"/>
      <c r="BJ24" s="206"/>
      <c r="BK24" s="206"/>
      <c r="BL24" s="206"/>
      <c r="BM24" s="206"/>
      <c r="BN24" s="206"/>
      <c r="BO24" s="206"/>
      <c r="BP24" s="206"/>
      <c r="BQ24" s="215">
        <v>18</v>
      </c>
      <c r="BR24" s="216"/>
      <c r="BS24" s="786"/>
      <c r="BT24" s="787"/>
      <c r="BU24" s="787"/>
      <c r="BV24" s="787"/>
      <c r="BW24" s="787"/>
      <c r="BX24" s="787"/>
      <c r="BY24" s="787"/>
      <c r="BZ24" s="787"/>
      <c r="CA24" s="787"/>
      <c r="CB24" s="787"/>
      <c r="CC24" s="787"/>
      <c r="CD24" s="787"/>
      <c r="CE24" s="787"/>
      <c r="CF24" s="787"/>
      <c r="CG24" s="78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7"/>
    </row>
    <row r="25" spans="1:131" s="200" customFormat="1" ht="26.25" customHeight="1" thickBot="1" x14ac:dyDescent="0.25">
      <c r="A25" s="792" t="s">
        <v>371</v>
      </c>
      <c r="B25" s="792"/>
      <c r="C25" s="792"/>
      <c r="D25" s="792"/>
      <c r="E25" s="792"/>
      <c r="F25" s="792"/>
      <c r="G25" s="792"/>
      <c r="H25" s="792"/>
      <c r="I25" s="792"/>
      <c r="J25" s="792"/>
      <c r="K25" s="792"/>
      <c r="L25" s="792"/>
      <c r="M25" s="792"/>
      <c r="N25" s="792"/>
      <c r="O25" s="792"/>
      <c r="P25" s="792"/>
      <c r="Q25" s="792"/>
      <c r="R25" s="792"/>
      <c r="S25" s="792"/>
      <c r="T25" s="792"/>
      <c r="U25" s="792"/>
      <c r="V25" s="792"/>
      <c r="W25" s="792"/>
      <c r="X25" s="792"/>
      <c r="Y25" s="792"/>
      <c r="Z25" s="792"/>
      <c r="AA25" s="792"/>
      <c r="AB25" s="792"/>
      <c r="AC25" s="792"/>
      <c r="AD25" s="792"/>
      <c r="AE25" s="792"/>
      <c r="AF25" s="792"/>
      <c r="AG25" s="792"/>
      <c r="AH25" s="792"/>
      <c r="AI25" s="792"/>
      <c r="AJ25" s="792"/>
      <c r="AK25" s="792"/>
      <c r="AL25" s="792"/>
      <c r="AM25" s="792"/>
      <c r="AN25" s="792"/>
      <c r="AO25" s="792"/>
      <c r="AP25" s="792"/>
      <c r="AQ25" s="792"/>
      <c r="AR25" s="792"/>
      <c r="AS25" s="792"/>
      <c r="AT25" s="792"/>
      <c r="AU25" s="792"/>
      <c r="AV25" s="792"/>
      <c r="AW25" s="792"/>
      <c r="AX25" s="792"/>
      <c r="AY25" s="792"/>
      <c r="AZ25" s="792"/>
      <c r="BA25" s="792"/>
      <c r="BB25" s="792"/>
      <c r="BC25" s="792"/>
      <c r="BD25" s="792"/>
      <c r="BE25" s="792"/>
      <c r="BF25" s="792"/>
      <c r="BG25" s="792"/>
      <c r="BH25" s="792"/>
      <c r="BI25" s="792"/>
      <c r="BJ25" s="205"/>
      <c r="BK25" s="205"/>
      <c r="BL25" s="205"/>
      <c r="BM25" s="205"/>
      <c r="BN25" s="205"/>
      <c r="BO25" s="218"/>
      <c r="BP25" s="218"/>
      <c r="BQ25" s="215">
        <v>19</v>
      </c>
      <c r="BR25" s="216"/>
      <c r="BS25" s="786"/>
      <c r="BT25" s="787"/>
      <c r="BU25" s="787"/>
      <c r="BV25" s="787"/>
      <c r="BW25" s="787"/>
      <c r="BX25" s="787"/>
      <c r="BY25" s="787"/>
      <c r="BZ25" s="787"/>
      <c r="CA25" s="787"/>
      <c r="CB25" s="787"/>
      <c r="CC25" s="787"/>
      <c r="CD25" s="787"/>
      <c r="CE25" s="787"/>
      <c r="CF25" s="787"/>
      <c r="CG25" s="78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9"/>
    </row>
    <row r="26" spans="1:131" s="200" customFormat="1" ht="26.25" customHeight="1" x14ac:dyDescent="0.2">
      <c r="A26" s="763" t="s">
        <v>349</v>
      </c>
      <c r="B26" s="764"/>
      <c r="C26" s="764"/>
      <c r="D26" s="764"/>
      <c r="E26" s="764"/>
      <c r="F26" s="764"/>
      <c r="G26" s="764"/>
      <c r="H26" s="764"/>
      <c r="I26" s="764"/>
      <c r="J26" s="764"/>
      <c r="K26" s="764"/>
      <c r="L26" s="764"/>
      <c r="M26" s="764"/>
      <c r="N26" s="764"/>
      <c r="O26" s="764"/>
      <c r="P26" s="765"/>
      <c r="Q26" s="740" t="s">
        <v>372</v>
      </c>
      <c r="R26" s="741"/>
      <c r="S26" s="741"/>
      <c r="T26" s="741"/>
      <c r="U26" s="742"/>
      <c r="V26" s="740" t="s">
        <v>373</v>
      </c>
      <c r="W26" s="741"/>
      <c r="X26" s="741"/>
      <c r="Y26" s="741"/>
      <c r="Z26" s="742"/>
      <c r="AA26" s="740" t="s">
        <v>374</v>
      </c>
      <c r="AB26" s="741"/>
      <c r="AC26" s="741"/>
      <c r="AD26" s="741"/>
      <c r="AE26" s="741"/>
      <c r="AF26" s="835" t="s">
        <v>375</v>
      </c>
      <c r="AG26" s="836"/>
      <c r="AH26" s="836"/>
      <c r="AI26" s="836"/>
      <c r="AJ26" s="837"/>
      <c r="AK26" s="741" t="s">
        <v>376</v>
      </c>
      <c r="AL26" s="741"/>
      <c r="AM26" s="741"/>
      <c r="AN26" s="741"/>
      <c r="AO26" s="742"/>
      <c r="AP26" s="740" t="s">
        <v>377</v>
      </c>
      <c r="AQ26" s="741"/>
      <c r="AR26" s="741"/>
      <c r="AS26" s="741"/>
      <c r="AT26" s="742"/>
      <c r="AU26" s="740" t="s">
        <v>378</v>
      </c>
      <c r="AV26" s="741"/>
      <c r="AW26" s="741"/>
      <c r="AX26" s="741"/>
      <c r="AY26" s="742"/>
      <c r="AZ26" s="740" t="s">
        <v>379</v>
      </c>
      <c r="BA26" s="741"/>
      <c r="BB26" s="741"/>
      <c r="BC26" s="741"/>
      <c r="BD26" s="742"/>
      <c r="BE26" s="740" t="s">
        <v>356</v>
      </c>
      <c r="BF26" s="741"/>
      <c r="BG26" s="741"/>
      <c r="BH26" s="741"/>
      <c r="BI26" s="752"/>
      <c r="BJ26" s="205"/>
      <c r="BK26" s="205"/>
      <c r="BL26" s="205"/>
      <c r="BM26" s="205"/>
      <c r="BN26" s="205"/>
      <c r="BO26" s="218"/>
      <c r="BP26" s="218"/>
      <c r="BQ26" s="215">
        <v>20</v>
      </c>
      <c r="BR26" s="216"/>
      <c r="BS26" s="786"/>
      <c r="BT26" s="787"/>
      <c r="BU26" s="787"/>
      <c r="BV26" s="787"/>
      <c r="BW26" s="787"/>
      <c r="BX26" s="787"/>
      <c r="BY26" s="787"/>
      <c r="BZ26" s="787"/>
      <c r="CA26" s="787"/>
      <c r="CB26" s="787"/>
      <c r="CC26" s="787"/>
      <c r="CD26" s="787"/>
      <c r="CE26" s="787"/>
      <c r="CF26" s="787"/>
      <c r="CG26" s="78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9"/>
    </row>
    <row r="27" spans="1:131" s="200" customFormat="1" ht="26.25" customHeight="1" thickBot="1" x14ac:dyDescent="0.25">
      <c r="A27" s="766"/>
      <c r="B27" s="767"/>
      <c r="C27" s="767"/>
      <c r="D27" s="767"/>
      <c r="E27" s="767"/>
      <c r="F27" s="767"/>
      <c r="G27" s="767"/>
      <c r="H27" s="767"/>
      <c r="I27" s="767"/>
      <c r="J27" s="767"/>
      <c r="K27" s="767"/>
      <c r="L27" s="767"/>
      <c r="M27" s="767"/>
      <c r="N27" s="767"/>
      <c r="O27" s="767"/>
      <c r="P27" s="768"/>
      <c r="Q27" s="743"/>
      <c r="R27" s="744"/>
      <c r="S27" s="744"/>
      <c r="T27" s="744"/>
      <c r="U27" s="745"/>
      <c r="V27" s="743"/>
      <c r="W27" s="744"/>
      <c r="X27" s="744"/>
      <c r="Y27" s="744"/>
      <c r="Z27" s="745"/>
      <c r="AA27" s="743"/>
      <c r="AB27" s="744"/>
      <c r="AC27" s="744"/>
      <c r="AD27" s="744"/>
      <c r="AE27" s="744"/>
      <c r="AF27" s="838"/>
      <c r="AG27" s="839"/>
      <c r="AH27" s="839"/>
      <c r="AI27" s="839"/>
      <c r="AJ27" s="840"/>
      <c r="AK27" s="744"/>
      <c r="AL27" s="744"/>
      <c r="AM27" s="744"/>
      <c r="AN27" s="744"/>
      <c r="AO27" s="745"/>
      <c r="AP27" s="743"/>
      <c r="AQ27" s="744"/>
      <c r="AR27" s="744"/>
      <c r="AS27" s="744"/>
      <c r="AT27" s="745"/>
      <c r="AU27" s="743"/>
      <c r="AV27" s="744"/>
      <c r="AW27" s="744"/>
      <c r="AX27" s="744"/>
      <c r="AY27" s="745"/>
      <c r="AZ27" s="743"/>
      <c r="BA27" s="744"/>
      <c r="BB27" s="744"/>
      <c r="BC27" s="744"/>
      <c r="BD27" s="745"/>
      <c r="BE27" s="743"/>
      <c r="BF27" s="744"/>
      <c r="BG27" s="744"/>
      <c r="BH27" s="744"/>
      <c r="BI27" s="753"/>
      <c r="BJ27" s="205"/>
      <c r="BK27" s="205"/>
      <c r="BL27" s="205"/>
      <c r="BM27" s="205"/>
      <c r="BN27" s="205"/>
      <c r="BO27" s="218"/>
      <c r="BP27" s="218"/>
      <c r="BQ27" s="215">
        <v>21</v>
      </c>
      <c r="BR27" s="216"/>
      <c r="BS27" s="786"/>
      <c r="BT27" s="787"/>
      <c r="BU27" s="787"/>
      <c r="BV27" s="787"/>
      <c r="BW27" s="787"/>
      <c r="BX27" s="787"/>
      <c r="BY27" s="787"/>
      <c r="BZ27" s="787"/>
      <c r="CA27" s="787"/>
      <c r="CB27" s="787"/>
      <c r="CC27" s="787"/>
      <c r="CD27" s="787"/>
      <c r="CE27" s="787"/>
      <c r="CF27" s="787"/>
      <c r="CG27" s="78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9"/>
    </row>
    <row r="28" spans="1:131" s="200" customFormat="1" ht="26.25" customHeight="1" thickTop="1" x14ac:dyDescent="0.2">
      <c r="A28" s="219">
        <v>1</v>
      </c>
      <c r="B28" s="754" t="s">
        <v>380</v>
      </c>
      <c r="C28" s="755"/>
      <c r="D28" s="755"/>
      <c r="E28" s="755"/>
      <c r="F28" s="755"/>
      <c r="G28" s="755"/>
      <c r="H28" s="755"/>
      <c r="I28" s="755"/>
      <c r="J28" s="755"/>
      <c r="K28" s="755"/>
      <c r="L28" s="755"/>
      <c r="M28" s="755"/>
      <c r="N28" s="755"/>
      <c r="O28" s="755"/>
      <c r="P28" s="756"/>
      <c r="Q28" s="845">
        <v>686</v>
      </c>
      <c r="R28" s="846"/>
      <c r="S28" s="846"/>
      <c r="T28" s="846"/>
      <c r="U28" s="846"/>
      <c r="V28" s="846">
        <v>640</v>
      </c>
      <c r="W28" s="846"/>
      <c r="X28" s="846"/>
      <c r="Y28" s="846"/>
      <c r="Z28" s="846"/>
      <c r="AA28" s="846">
        <v>46</v>
      </c>
      <c r="AB28" s="846"/>
      <c r="AC28" s="846"/>
      <c r="AD28" s="846"/>
      <c r="AE28" s="847"/>
      <c r="AF28" s="848">
        <v>46</v>
      </c>
      <c r="AG28" s="846"/>
      <c r="AH28" s="846"/>
      <c r="AI28" s="846"/>
      <c r="AJ28" s="849"/>
      <c r="AK28" s="850">
        <v>71</v>
      </c>
      <c r="AL28" s="841"/>
      <c r="AM28" s="841"/>
      <c r="AN28" s="841"/>
      <c r="AO28" s="841"/>
      <c r="AP28" s="841">
        <v>0</v>
      </c>
      <c r="AQ28" s="841"/>
      <c r="AR28" s="841"/>
      <c r="AS28" s="841"/>
      <c r="AT28" s="841"/>
      <c r="AU28" s="841">
        <v>0</v>
      </c>
      <c r="AV28" s="841"/>
      <c r="AW28" s="841"/>
      <c r="AX28" s="841"/>
      <c r="AY28" s="841"/>
      <c r="AZ28" s="842"/>
      <c r="BA28" s="842"/>
      <c r="BB28" s="842"/>
      <c r="BC28" s="842"/>
      <c r="BD28" s="842"/>
      <c r="BE28" s="843"/>
      <c r="BF28" s="843"/>
      <c r="BG28" s="843"/>
      <c r="BH28" s="843"/>
      <c r="BI28" s="844"/>
      <c r="BJ28" s="205"/>
      <c r="BK28" s="205"/>
      <c r="BL28" s="205"/>
      <c r="BM28" s="205"/>
      <c r="BN28" s="205"/>
      <c r="BO28" s="218"/>
      <c r="BP28" s="218"/>
      <c r="BQ28" s="215">
        <v>22</v>
      </c>
      <c r="BR28" s="216"/>
      <c r="BS28" s="786"/>
      <c r="BT28" s="787"/>
      <c r="BU28" s="787"/>
      <c r="BV28" s="787"/>
      <c r="BW28" s="787"/>
      <c r="BX28" s="787"/>
      <c r="BY28" s="787"/>
      <c r="BZ28" s="787"/>
      <c r="CA28" s="787"/>
      <c r="CB28" s="787"/>
      <c r="CC28" s="787"/>
      <c r="CD28" s="787"/>
      <c r="CE28" s="787"/>
      <c r="CF28" s="787"/>
      <c r="CG28" s="78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9"/>
    </row>
    <row r="29" spans="1:131" s="200" customFormat="1" ht="26.25" customHeight="1" x14ac:dyDescent="0.2">
      <c r="A29" s="219">
        <v>2</v>
      </c>
      <c r="B29" s="775" t="s">
        <v>381</v>
      </c>
      <c r="C29" s="776"/>
      <c r="D29" s="776"/>
      <c r="E29" s="776"/>
      <c r="F29" s="776"/>
      <c r="G29" s="776"/>
      <c r="H29" s="776"/>
      <c r="I29" s="776"/>
      <c r="J29" s="776"/>
      <c r="K29" s="776"/>
      <c r="L29" s="776"/>
      <c r="M29" s="776"/>
      <c r="N29" s="776"/>
      <c r="O29" s="776"/>
      <c r="P29" s="777"/>
      <c r="Q29" s="778">
        <v>35</v>
      </c>
      <c r="R29" s="779"/>
      <c r="S29" s="779"/>
      <c r="T29" s="779"/>
      <c r="U29" s="779"/>
      <c r="V29" s="779">
        <v>34</v>
      </c>
      <c r="W29" s="779"/>
      <c r="X29" s="779"/>
      <c r="Y29" s="779"/>
      <c r="Z29" s="779"/>
      <c r="AA29" s="779">
        <v>1</v>
      </c>
      <c r="AB29" s="779"/>
      <c r="AC29" s="779"/>
      <c r="AD29" s="779"/>
      <c r="AE29" s="780"/>
      <c r="AF29" s="781">
        <v>1</v>
      </c>
      <c r="AG29" s="782"/>
      <c r="AH29" s="782"/>
      <c r="AI29" s="782"/>
      <c r="AJ29" s="783"/>
      <c r="AK29" s="853">
        <v>16</v>
      </c>
      <c r="AL29" s="854"/>
      <c r="AM29" s="854"/>
      <c r="AN29" s="854"/>
      <c r="AO29" s="854"/>
      <c r="AP29" s="854">
        <v>0</v>
      </c>
      <c r="AQ29" s="854"/>
      <c r="AR29" s="854"/>
      <c r="AS29" s="854"/>
      <c r="AT29" s="854"/>
      <c r="AU29" s="854">
        <v>0</v>
      </c>
      <c r="AV29" s="854"/>
      <c r="AW29" s="854"/>
      <c r="AX29" s="854"/>
      <c r="AY29" s="854"/>
      <c r="AZ29" s="855"/>
      <c r="BA29" s="855"/>
      <c r="BB29" s="855"/>
      <c r="BC29" s="855"/>
      <c r="BD29" s="855"/>
      <c r="BE29" s="851"/>
      <c r="BF29" s="851"/>
      <c r="BG29" s="851"/>
      <c r="BH29" s="851"/>
      <c r="BI29" s="852"/>
      <c r="BJ29" s="205"/>
      <c r="BK29" s="205"/>
      <c r="BL29" s="205"/>
      <c r="BM29" s="205"/>
      <c r="BN29" s="205"/>
      <c r="BO29" s="218"/>
      <c r="BP29" s="218"/>
      <c r="BQ29" s="215">
        <v>23</v>
      </c>
      <c r="BR29" s="216"/>
      <c r="BS29" s="786"/>
      <c r="BT29" s="787"/>
      <c r="BU29" s="787"/>
      <c r="BV29" s="787"/>
      <c r="BW29" s="787"/>
      <c r="BX29" s="787"/>
      <c r="BY29" s="787"/>
      <c r="BZ29" s="787"/>
      <c r="CA29" s="787"/>
      <c r="CB29" s="787"/>
      <c r="CC29" s="787"/>
      <c r="CD29" s="787"/>
      <c r="CE29" s="787"/>
      <c r="CF29" s="787"/>
      <c r="CG29" s="78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9"/>
    </row>
    <row r="30" spans="1:131" s="200" customFormat="1" ht="26.25" customHeight="1" x14ac:dyDescent="0.2">
      <c r="A30" s="219">
        <v>3</v>
      </c>
      <c r="B30" s="775" t="s">
        <v>382</v>
      </c>
      <c r="C30" s="776"/>
      <c r="D30" s="776"/>
      <c r="E30" s="776"/>
      <c r="F30" s="776"/>
      <c r="G30" s="776"/>
      <c r="H30" s="776"/>
      <c r="I30" s="776"/>
      <c r="J30" s="776"/>
      <c r="K30" s="776"/>
      <c r="L30" s="776"/>
      <c r="M30" s="776"/>
      <c r="N30" s="776"/>
      <c r="O30" s="776"/>
      <c r="P30" s="777"/>
      <c r="Q30" s="778">
        <v>10</v>
      </c>
      <c r="R30" s="779"/>
      <c r="S30" s="779"/>
      <c r="T30" s="779"/>
      <c r="U30" s="779"/>
      <c r="V30" s="779">
        <v>3</v>
      </c>
      <c r="W30" s="779"/>
      <c r="X30" s="779"/>
      <c r="Y30" s="779"/>
      <c r="Z30" s="779"/>
      <c r="AA30" s="779">
        <v>7</v>
      </c>
      <c r="AB30" s="779"/>
      <c r="AC30" s="779"/>
      <c r="AD30" s="779"/>
      <c r="AE30" s="780"/>
      <c r="AF30" s="781">
        <v>7</v>
      </c>
      <c r="AG30" s="782"/>
      <c r="AH30" s="782"/>
      <c r="AI30" s="782"/>
      <c r="AJ30" s="783"/>
      <c r="AK30" s="853">
        <v>3</v>
      </c>
      <c r="AL30" s="854"/>
      <c r="AM30" s="854"/>
      <c r="AN30" s="854"/>
      <c r="AO30" s="854"/>
      <c r="AP30" s="854">
        <v>0</v>
      </c>
      <c r="AQ30" s="854"/>
      <c r="AR30" s="854"/>
      <c r="AS30" s="854"/>
      <c r="AT30" s="854"/>
      <c r="AU30" s="854">
        <v>0</v>
      </c>
      <c r="AV30" s="854"/>
      <c r="AW30" s="854"/>
      <c r="AX30" s="854"/>
      <c r="AY30" s="854"/>
      <c r="AZ30" s="855"/>
      <c r="BA30" s="855"/>
      <c r="BB30" s="855"/>
      <c r="BC30" s="855"/>
      <c r="BD30" s="855"/>
      <c r="BE30" s="851" t="s">
        <v>383</v>
      </c>
      <c r="BF30" s="851"/>
      <c r="BG30" s="851"/>
      <c r="BH30" s="851"/>
      <c r="BI30" s="852"/>
      <c r="BJ30" s="205"/>
      <c r="BK30" s="205"/>
      <c r="BL30" s="205"/>
      <c r="BM30" s="205"/>
      <c r="BN30" s="205"/>
      <c r="BO30" s="218"/>
      <c r="BP30" s="218"/>
      <c r="BQ30" s="215">
        <v>24</v>
      </c>
      <c r="BR30" s="216"/>
      <c r="BS30" s="786"/>
      <c r="BT30" s="787"/>
      <c r="BU30" s="787"/>
      <c r="BV30" s="787"/>
      <c r="BW30" s="787"/>
      <c r="BX30" s="787"/>
      <c r="BY30" s="787"/>
      <c r="BZ30" s="787"/>
      <c r="CA30" s="787"/>
      <c r="CB30" s="787"/>
      <c r="CC30" s="787"/>
      <c r="CD30" s="787"/>
      <c r="CE30" s="787"/>
      <c r="CF30" s="787"/>
      <c r="CG30" s="78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9"/>
    </row>
    <row r="31" spans="1:131" s="200" customFormat="1" ht="26.25" customHeight="1" x14ac:dyDescent="0.2">
      <c r="A31" s="219">
        <v>4</v>
      </c>
      <c r="B31" s="775" t="s">
        <v>384</v>
      </c>
      <c r="C31" s="776"/>
      <c r="D31" s="776"/>
      <c r="E31" s="776"/>
      <c r="F31" s="776"/>
      <c r="G31" s="776"/>
      <c r="H31" s="776"/>
      <c r="I31" s="776"/>
      <c r="J31" s="776"/>
      <c r="K31" s="776"/>
      <c r="L31" s="776"/>
      <c r="M31" s="776"/>
      <c r="N31" s="776"/>
      <c r="O31" s="776"/>
      <c r="P31" s="777"/>
      <c r="Q31" s="778">
        <v>148</v>
      </c>
      <c r="R31" s="779"/>
      <c r="S31" s="779"/>
      <c r="T31" s="779"/>
      <c r="U31" s="779"/>
      <c r="V31" s="779">
        <v>140</v>
      </c>
      <c r="W31" s="779"/>
      <c r="X31" s="779"/>
      <c r="Y31" s="779"/>
      <c r="Z31" s="779"/>
      <c r="AA31" s="779">
        <v>8</v>
      </c>
      <c r="AB31" s="779"/>
      <c r="AC31" s="779"/>
      <c r="AD31" s="779"/>
      <c r="AE31" s="780"/>
      <c r="AF31" s="781">
        <v>8</v>
      </c>
      <c r="AG31" s="782"/>
      <c r="AH31" s="782"/>
      <c r="AI31" s="782"/>
      <c r="AJ31" s="783"/>
      <c r="AK31" s="853">
        <v>53</v>
      </c>
      <c r="AL31" s="854"/>
      <c r="AM31" s="854"/>
      <c r="AN31" s="854"/>
      <c r="AO31" s="854"/>
      <c r="AP31" s="854">
        <v>444</v>
      </c>
      <c r="AQ31" s="854"/>
      <c r="AR31" s="854"/>
      <c r="AS31" s="854"/>
      <c r="AT31" s="854"/>
      <c r="AU31" s="854">
        <v>53</v>
      </c>
      <c r="AV31" s="854"/>
      <c r="AW31" s="854"/>
      <c r="AX31" s="854"/>
      <c r="AY31" s="854"/>
      <c r="AZ31" s="855"/>
      <c r="BA31" s="855"/>
      <c r="BB31" s="855"/>
      <c r="BC31" s="855"/>
      <c r="BD31" s="855"/>
      <c r="BE31" s="851" t="s">
        <v>385</v>
      </c>
      <c r="BF31" s="851"/>
      <c r="BG31" s="851"/>
      <c r="BH31" s="851"/>
      <c r="BI31" s="852"/>
      <c r="BJ31" s="205"/>
      <c r="BK31" s="205"/>
      <c r="BL31" s="205"/>
      <c r="BM31" s="205"/>
      <c r="BN31" s="205"/>
      <c r="BO31" s="218"/>
      <c r="BP31" s="218"/>
      <c r="BQ31" s="215">
        <v>25</v>
      </c>
      <c r="BR31" s="216"/>
      <c r="BS31" s="786"/>
      <c r="BT31" s="787"/>
      <c r="BU31" s="787"/>
      <c r="BV31" s="787"/>
      <c r="BW31" s="787"/>
      <c r="BX31" s="787"/>
      <c r="BY31" s="787"/>
      <c r="BZ31" s="787"/>
      <c r="CA31" s="787"/>
      <c r="CB31" s="787"/>
      <c r="CC31" s="787"/>
      <c r="CD31" s="787"/>
      <c r="CE31" s="787"/>
      <c r="CF31" s="787"/>
      <c r="CG31" s="78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9"/>
    </row>
    <row r="32" spans="1:131" s="200" customFormat="1" ht="26.25" customHeight="1" x14ac:dyDescent="0.2">
      <c r="A32" s="219">
        <v>5</v>
      </c>
      <c r="B32" s="775" t="s">
        <v>386</v>
      </c>
      <c r="C32" s="776"/>
      <c r="D32" s="776"/>
      <c r="E32" s="776"/>
      <c r="F32" s="776"/>
      <c r="G32" s="776"/>
      <c r="H32" s="776"/>
      <c r="I32" s="776"/>
      <c r="J32" s="776"/>
      <c r="K32" s="776"/>
      <c r="L32" s="776"/>
      <c r="M32" s="776"/>
      <c r="N32" s="776"/>
      <c r="O32" s="776"/>
      <c r="P32" s="777"/>
      <c r="Q32" s="778">
        <v>31</v>
      </c>
      <c r="R32" s="779"/>
      <c r="S32" s="779"/>
      <c r="T32" s="779"/>
      <c r="U32" s="779"/>
      <c r="V32" s="779">
        <v>29</v>
      </c>
      <c r="W32" s="779"/>
      <c r="X32" s="779"/>
      <c r="Y32" s="779"/>
      <c r="Z32" s="779"/>
      <c r="AA32" s="779">
        <v>2</v>
      </c>
      <c r="AB32" s="779"/>
      <c r="AC32" s="779"/>
      <c r="AD32" s="779"/>
      <c r="AE32" s="780"/>
      <c r="AF32" s="781">
        <v>2</v>
      </c>
      <c r="AG32" s="782"/>
      <c r="AH32" s="782"/>
      <c r="AI32" s="782"/>
      <c r="AJ32" s="783"/>
      <c r="AK32" s="853">
        <v>23</v>
      </c>
      <c r="AL32" s="854"/>
      <c r="AM32" s="854"/>
      <c r="AN32" s="854"/>
      <c r="AO32" s="854"/>
      <c r="AP32" s="854">
        <v>83</v>
      </c>
      <c r="AQ32" s="854"/>
      <c r="AR32" s="854"/>
      <c r="AS32" s="854"/>
      <c r="AT32" s="854"/>
      <c r="AU32" s="854">
        <v>23</v>
      </c>
      <c r="AV32" s="854"/>
      <c r="AW32" s="854"/>
      <c r="AX32" s="854"/>
      <c r="AY32" s="854"/>
      <c r="AZ32" s="855"/>
      <c r="BA32" s="855"/>
      <c r="BB32" s="855"/>
      <c r="BC32" s="855"/>
      <c r="BD32" s="855"/>
      <c r="BE32" s="851" t="s">
        <v>385</v>
      </c>
      <c r="BF32" s="851"/>
      <c r="BG32" s="851"/>
      <c r="BH32" s="851"/>
      <c r="BI32" s="852"/>
      <c r="BJ32" s="205"/>
      <c r="BK32" s="205"/>
      <c r="BL32" s="205"/>
      <c r="BM32" s="205"/>
      <c r="BN32" s="205"/>
      <c r="BO32" s="218"/>
      <c r="BP32" s="218"/>
      <c r="BQ32" s="215">
        <v>26</v>
      </c>
      <c r="BR32" s="216"/>
      <c r="BS32" s="786"/>
      <c r="BT32" s="787"/>
      <c r="BU32" s="787"/>
      <c r="BV32" s="787"/>
      <c r="BW32" s="787"/>
      <c r="BX32" s="787"/>
      <c r="BY32" s="787"/>
      <c r="BZ32" s="787"/>
      <c r="CA32" s="787"/>
      <c r="CB32" s="787"/>
      <c r="CC32" s="787"/>
      <c r="CD32" s="787"/>
      <c r="CE32" s="787"/>
      <c r="CF32" s="787"/>
      <c r="CG32" s="78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9"/>
    </row>
    <row r="33" spans="1:131" s="200" customFormat="1" ht="26.25" customHeight="1" x14ac:dyDescent="0.2">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3"/>
      <c r="AL33" s="854"/>
      <c r="AM33" s="854"/>
      <c r="AN33" s="854"/>
      <c r="AO33" s="854"/>
      <c r="AP33" s="854"/>
      <c r="AQ33" s="854"/>
      <c r="AR33" s="854"/>
      <c r="AS33" s="854"/>
      <c r="AT33" s="854"/>
      <c r="AU33" s="854"/>
      <c r="AV33" s="854"/>
      <c r="AW33" s="854"/>
      <c r="AX33" s="854"/>
      <c r="AY33" s="854"/>
      <c r="AZ33" s="855"/>
      <c r="BA33" s="855"/>
      <c r="BB33" s="855"/>
      <c r="BC33" s="855"/>
      <c r="BD33" s="855"/>
      <c r="BE33" s="851"/>
      <c r="BF33" s="851"/>
      <c r="BG33" s="851"/>
      <c r="BH33" s="851"/>
      <c r="BI33" s="852"/>
      <c r="BJ33" s="205"/>
      <c r="BK33" s="205"/>
      <c r="BL33" s="205"/>
      <c r="BM33" s="205"/>
      <c r="BN33" s="205"/>
      <c r="BO33" s="218"/>
      <c r="BP33" s="218"/>
      <c r="BQ33" s="215">
        <v>27</v>
      </c>
      <c r="BR33" s="216"/>
      <c r="BS33" s="786"/>
      <c r="BT33" s="787"/>
      <c r="BU33" s="787"/>
      <c r="BV33" s="787"/>
      <c r="BW33" s="787"/>
      <c r="BX33" s="787"/>
      <c r="BY33" s="787"/>
      <c r="BZ33" s="787"/>
      <c r="CA33" s="787"/>
      <c r="CB33" s="787"/>
      <c r="CC33" s="787"/>
      <c r="CD33" s="787"/>
      <c r="CE33" s="787"/>
      <c r="CF33" s="787"/>
      <c r="CG33" s="78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9"/>
    </row>
    <row r="34" spans="1:131" s="200" customFormat="1" ht="26.25" customHeight="1" x14ac:dyDescent="0.2">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3"/>
      <c r="AL34" s="854"/>
      <c r="AM34" s="854"/>
      <c r="AN34" s="854"/>
      <c r="AO34" s="854"/>
      <c r="AP34" s="854"/>
      <c r="AQ34" s="854"/>
      <c r="AR34" s="854"/>
      <c r="AS34" s="854"/>
      <c r="AT34" s="854"/>
      <c r="AU34" s="854"/>
      <c r="AV34" s="854"/>
      <c r="AW34" s="854"/>
      <c r="AX34" s="854"/>
      <c r="AY34" s="854"/>
      <c r="AZ34" s="855"/>
      <c r="BA34" s="855"/>
      <c r="BB34" s="855"/>
      <c r="BC34" s="855"/>
      <c r="BD34" s="855"/>
      <c r="BE34" s="851"/>
      <c r="BF34" s="851"/>
      <c r="BG34" s="851"/>
      <c r="BH34" s="851"/>
      <c r="BI34" s="852"/>
      <c r="BJ34" s="205"/>
      <c r="BK34" s="205"/>
      <c r="BL34" s="205"/>
      <c r="BM34" s="205"/>
      <c r="BN34" s="205"/>
      <c r="BO34" s="218"/>
      <c r="BP34" s="218"/>
      <c r="BQ34" s="215">
        <v>28</v>
      </c>
      <c r="BR34" s="216"/>
      <c r="BS34" s="786"/>
      <c r="BT34" s="787"/>
      <c r="BU34" s="787"/>
      <c r="BV34" s="787"/>
      <c r="BW34" s="787"/>
      <c r="BX34" s="787"/>
      <c r="BY34" s="787"/>
      <c r="BZ34" s="787"/>
      <c r="CA34" s="787"/>
      <c r="CB34" s="787"/>
      <c r="CC34" s="787"/>
      <c r="CD34" s="787"/>
      <c r="CE34" s="787"/>
      <c r="CF34" s="787"/>
      <c r="CG34" s="78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9"/>
    </row>
    <row r="35" spans="1:131" s="200" customFormat="1" ht="26.25" customHeight="1" x14ac:dyDescent="0.2">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3"/>
      <c r="AL35" s="854"/>
      <c r="AM35" s="854"/>
      <c r="AN35" s="854"/>
      <c r="AO35" s="854"/>
      <c r="AP35" s="854"/>
      <c r="AQ35" s="854"/>
      <c r="AR35" s="854"/>
      <c r="AS35" s="854"/>
      <c r="AT35" s="854"/>
      <c r="AU35" s="854"/>
      <c r="AV35" s="854"/>
      <c r="AW35" s="854"/>
      <c r="AX35" s="854"/>
      <c r="AY35" s="854"/>
      <c r="AZ35" s="855"/>
      <c r="BA35" s="855"/>
      <c r="BB35" s="855"/>
      <c r="BC35" s="855"/>
      <c r="BD35" s="855"/>
      <c r="BE35" s="851"/>
      <c r="BF35" s="851"/>
      <c r="BG35" s="851"/>
      <c r="BH35" s="851"/>
      <c r="BI35" s="852"/>
      <c r="BJ35" s="205"/>
      <c r="BK35" s="205"/>
      <c r="BL35" s="205"/>
      <c r="BM35" s="205"/>
      <c r="BN35" s="205"/>
      <c r="BO35" s="218"/>
      <c r="BP35" s="218"/>
      <c r="BQ35" s="215">
        <v>29</v>
      </c>
      <c r="BR35" s="216"/>
      <c r="BS35" s="786"/>
      <c r="BT35" s="787"/>
      <c r="BU35" s="787"/>
      <c r="BV35" s="787"/>
      <c r="BW35" s="787"/>
      <c r="BX35" s="787"/>
      <c r="BY35" s="787"/>
      <c r="BZ35" s="787"/>
      <c r="CA35" s="787"/>
      <c r="CB35" s="787"/>
      <c r="CC35" s="787"/>
      <c r="CD35" s="787"/>
      <c r="CE35" s="787"/>
      <c r="CF35" s="787"/>
      <c r="CG35" s="78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9"/>
    </row>
    <row r="36" spans="1:131" s="200" customFormat="1" ht="26.25" customHeight="1" x14ac:dyDescent="0.2">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3"/>
      <c r="AL36" s="854"/>
      <c r="AM36" s="854"/>
      <c r="AN36" s="854"/>
      <c r="AO36" s="854"/>
      <c r="AP36" s="854"/>
      <c r="AQ36" s="854"/>
      <c r="AR36" s="854"/>
      <c r="AS36" s="854"/>
      <c r="AT36" s="854"/>
      <c r="AU36" s="854"/>
      <c r="AV36" s="854"/>
      <c r="AW36" s="854"/>
      <c r="AX36" s="854"/>
      <c r="AY36" s="854"/>
      <c r="AZ36" s="855"/>
      <c r="BA36" s="855"/>
      <c r="BB36" s="855"/>
      <c r="BC36" s="855"/>
      <c r="BD36" s="855"/>
      <c r="BE36" s="851"/>
      <c r="BF36" s="851"/>
      <c r="BG36" s="851"/>
      <c r="BH36" s="851"/>
      <c r="BI36" s="852"/>
      <c r="BJ36" s="205"/>
      <c r="BK36" s="205"/>
      <c r="BL36" s="205"/>
      <c r="BM36" s="205"/>
      <c r="BN36" s="205"/>
      <c r="BO36" s="218"/>
      <c r="BP36" s="218"/>
      <c r="BQ36" s="215">
        <v>30</v>
      </c>
      <c r="BR36" s="216"/>
      <c r="BS36" s="786"/>
      <c r="BT36" s="787"/>
      <c r="BU36" s="787"/>
      <c r="BV36" s="787"/>
      <c r="BW36" s="787"/>
      <c r="BX36" s="787"/>
      <c r="BY36" s="787"/>
      <c r="BZ36" s="787"/>
      <c r="CA36" s="787"/>
      <c r="CB36" s="787"/>
      <c r="CC36" s="787"/>
      <c r="CD36" s="787"/>
      <c r="CE36" s="787"/>
      <c r="CF36" s="787"/>
      <c r="CG36" s="78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9"/>
    </row>
    <row r="37" spans="1:131" s="200" customFormat="1" ht="26.25" customHeight="1" x14ac:dyDescent="0.2">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3"/>
      <c r="AL37" s="854"/>
      <c r="AM37" s="854"/>
      <c r="AN37" s="854"/>
      <c r="AO37" s="854"/>
      <c r="AP37" s="854"/>
      <c r="AQ37" s="854"/>
      <c r="AR37" s="854"/>
      <c r="AS37" s="854"/>
      <c r="AT37" s="854"/>
      <c r="AU37" s="854"/>
      <c r="AV37" s="854"/>
      <c r="AW37" s="854"/>
      <c r="AX37" s="854"/>
      <c r="AY37" s="854"/>
      <c r="AZ37" s="855"/>
      <c r="BA37" s="855"/>
      <c r="BB37" s="855"/>
      <c r="BC37" s="855"/>
      <c r="BD37" s="855"/>
      <c r="BE37" s="851"/>
      <c r="BF37" s="851"/>
      <c r="BG37" s="851"/>
      <c r="BH37" s="851"/>
      <c r="BI37" s="852"/>
      <c r="BJ37" s="205"/>
      <c r="BK37" s="205"/>
      <c r="BL37" s="205"/>
      <c r="BM37" s="205"/>
      <c r="BN37" s="205"/>
      <c r="BO37" s="218"/>
      <c r="BP37" s="218"/>
      <c r="BQ37" s="215">
        <v>31</v>
      </c>
      <c r="BR37" s="216"/>
      <c r="BS37" s="786"/>
      <c r="BT37" s="787"/>
      <c r="BU37" s="787"/>
      <c r="BV37" s="787"/>
      <c r="BW37" s="787"/>
      <c r="BX37" s="787"/>
      <c r="BY37" s="787"/>
      <c r="BZ37" s="787"/>
      <c r="CA37" s="787"/>
      <c r="CB37" s="787"/>
      <c r="CC37" s="787"/>
      <c r="CD37" s="787"/>
      <c r="CE37" s="787"/>
      <c r="CF37" s="787"/>
      <c r="CG37" s="78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9"/>
    </row>
    <row r="38" spans="1:131" s="200" customFormat="1" ht="26.25" customHeight="1" x14ac:dyDescent="0.2">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3"/>
      <c r="AL38" s="854"/>
      <c r="AM38" s="854"/>
      <c r="AN38" s="854"/>
      <c r="AO38" s="854"/>
      <c r="AP38" s="854"/>
      <c r="AQ38" s="854"/>
      <c r="AR38" s="854"/>
      <c r="AS38" s="854"/>
      <c r="AT38" s="854"/>
      <c r="AU38" s="854"/>
      <c r="AV38" s="854"/>
      <c r="AW38" s="854"/>
      <c r="AX38" s="854"/>
      <c r="AY38" s="854"/>
      <c r="AZ38" s="855"/>
      <c r="BA38" s="855"/>
      <c r="BB38" s="855"/>
      <c r="BC38" s="855"/>
      <c r="BD38" s="855"/>
      <c r="BE38" s="851"/>
      <c r="BF38" s="851"/>
      <c r="BG38" s="851"/>
      <c r="BH38" s="851"/>
      <c r="BI38" s="852"/>
      <c r="BJ38" s="205"/>
      <c r="BK38" s="205"/>
      <c r="BL38" s="205"/>
      <c r="BM38" s="205"/>
      <c r="BN38" s="205"/>
      <c r="BO38" s="218"/>
      <c r="BP38" s="218"/>
      <c r="BQ38" s="215">
        <v>32</v>
      </c>
      <c r="BR38" s="216"/>
      <c r="BS38" s="786"/>
      <c r="BT38" s="787"/>
      <c r="BU38" s="787"/>
      <c r="BV38" s="787"/>
      <c r="BW38" s="787"/>
      <c r="BX38" s="787"/>
      <c r="BY38" s="787"/>
      <c r="BZ38" s="787"/>
      <c r="CA38" s="787"/>
      <c r="CB38" s="787"/>
      <c r="CC38" s="787"/>
      <c r="CD38" s="787"/>
      <c r="CE38" s="787"/>
      <c r="CF38" s="787"/>
      <c r="CG38" s="78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9"/>
    </row>
    <row r="39" spans="1:131" s="200" customFormat="1" ht="26.25" customHeight="1" x14ac:dyDescent="0.2">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3"/>
      <c r="AL39" s="854"/>
      <c r="AM39" s="854"/>
      <c r="AN39" s="854"/>
      <c r="AO39" s="854"/>
      <c r="AP39" s="854"/>
      <c r="AQ39" s="854"/>
      <c r="AR39" s="854"/>
      <c r="AS39" s="854"/>
      <c r="AT39" s="854"/>
      <c r="AU39" s="854"/>
      <c r="AV39" s="854"/>
      <c r="AW39" s="854"/>
      <c r="AX39" s="854"/>
      <c r="AY39" s="854"/>
      <c r="AZ39" s="855"/>
      <c r="BA39" s="855"/>
      <c r="BB39" s="855"/>
      <c r="BC39" s="855"/>
      <c r="BD39" s="855"/>
      <c r="BE39" s="851"/>
      <c r="BF39" s="851"/>
      <c r="BG39" s="851"/>
      <c r="BH39" s="851"/>
      <c r="BI39" s="852"/>
      <c r="BJ39" s="205"/>
      <c r="BK39" s="205"/>
      <c r="BL39" s="205"/>
      <c r="BM39" s="205"/>
      <c r="BN39" s="205"/>
      <c r="BO39" s="218"/>
      <c r="BP39" s="218"/>
      <c r="BQ39" s="215">
        <v>33</v>
      </c>
      <c r="BR39" s="216"/>
      <c r="BS39" s="786"/>
      <c r="BT39" s="787"/>
      <c r="BU39" s="787"/>
      <c r="BV39" s="787"/>
      <c r="BW39" s="787"/>
      <c r="BX39" s="787"/>
      <c r="BY39" s="787"/>
      <c r="BZ39" s="787"/>
      <c r="CA39" s="787"/>
      <c r="CB39" s="787"/>
      <c r="CC39" s="787"/>
      <c r="CD39" s="787"/>
      <c r="CE39" s="787"/>
      <c r="CF39" s="787"/>
      <c r="CG39" s="78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9"/>
    </row>
    <row r="40" spans="1:131" s="200" customFormat="1" ht="26.25" customHeight="1" x14ac:dyDescent="0.2">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3"/>
      <c r="AL40" s="854"/>
      <c r="AM40" s="854"/>
      <c r="AN40" s="854"/>
      <c r="AO40" s="854"/>
      <c r="AP40" s="854"/>
      <c r="AQ40" s="854"/>
      <c r="AR40" s="854"/>
      <c r="AS40" s="854"/>
      <c r="AT40" s="854"/>
      <c r="AU40" s="854"/>
      <c r="AV40" s="854"/>
      <c r="AW40" s="854"/>
      <c r="AX40" s="854"/>
      <c r="AY40" s="854"/>
      <c r="AZ40" s="855"/>
      <c r="BA40" s="855"/>
      <c r="BB40" s="855"/>
      <c r="BC40" s="855"/>
      <c r="BD40" s="855"/>
      <c r="BE40" s="851"/>
      <c r="BF40" s="851"/>
      <c r="BG40" s="851"/>
      <c r="BH40" s="851"/>
      <c r="BI40" s="852"/>
      <c r="BJ40" s="205"/>
      <c r="BK40" s="205"/>
      <c r="BL40" s="205"/>
      <c r="BM40" s="205"/>
      <c r="BN40" s="205"/>
      <c r="BO40" s="218"/>
      <c r="BP40" s="218"/>
      <c r="BQ40" s="215">
        <v>34</v>
      </c>
      <c r="BR40" s="216"/>
      <c r="BS40" s="786"/>
      <c r="BT40" s="787"/>
      <c r="BU40" s="787"/>
      <c r="BV40" s="787"/>
      <c r="BW40" s="787"/>
      <c r="BX40" s="787"/>
      <c r="BY40" s="787"/>
      <c r="BZ40" s="787"/>
      <c r="CA40" s="787"/>
      <c r="CB40" s="787"/>
      <c r="CC40" s="787"/>
      <c r="CD40" s="787"/>
      <c r="CE40" s="787"/>
      <c r="CF40" s="787"/>
      <c r="CG40" s="78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9"/>
    </row>
    <row r="41" spans="1:131" s="200" customFormat="1" ht="26.25" customHeight="1" x14ac:dyDescent="0.2">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3"/>
      <c r="AL41" s="854"/>
      <c r="AM41" s="854"/>
      <c r="AN41" s="854"/>
      <c r="AO41" s="854"/>
      <c r="AP41" s="854"/>
      <c r="AQ41" s="854"/>
      <c r="AR41" s="854"/>
      <c r="AS41" s="854"/>
      <c r="AT41" s="854"/>
      <c r="AU41" s="854"/>
      <c r="AV41" s="854"/>
      <c r="AW41" s="854"/>
      <c r="AX41" s="854"/>
      <c r="AY41" s="854"/>
      <c r="AZ41" s="855"/>
      <c r="BA41" s="855"/>
      <c r="BB41" s="855"/>
      <c r="BC41" s="855"/>
      <c r="BD41" s="855"/>
      <c r="BE41" s="851"/>
      <c r="BF41" s="851"/>
      <c r="BG41" s="851"/>
      <c r="BH41" s="851"/>
      <c r="BI41" s="852"/>
      <c r="BJ41" s="205"/>
      <c r="BK41" s="205"/>
      <c r="BL41" s="205"/>
      <c r="BM41" s="205"/>
      <c r="BN41" s="205"/>
      <c r="BO41" s="218"/>
      <c r="BP41" s="218"/>
      <c r="BQ41" s="215">
        <v>35</v>
      </c>
      <c r="BR41" s="216"/>
      <c r="BS41" s="786"/>
      <c r="BT41" s="787"/>
      <c r="BU41" s="787"/>
      <c r="BV41" s="787"/>
      <c r="BW41" s="787"/>
      <c r="BX41" s="787"/>
      <c r="BY41" s="787"/>
      <c r="BZ41" s="787"/>
      <c r="CA41" s="787"/>
      <c r="CB41" s="787"/>
      <c r="CC41" s="787"/>
      <c r="CD41" s="787"/>
      <c r="CE41" s="787"/>
      <c r="CF41" s="787"/>
      <c r="CG41" s="78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9"/>
    </row>
    <row r="42" spans="1:131" s="200" customFormat="1" ht="26.25" customHeight="1" x14ac:dyDescent="0.2">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3"/>
      <c r="AL42" s="854"/>
      <c r="AM42" s="854"/>
      <c r="AN42" s="854"/>
      <c r="AO42" s="854"/>
      <c r="AP42" s="854"/>
      <c r="AQ42" s="854"/>
      <c r="AR42" s="854"/>
      <c r="AS42" s="854"/>
      <c r="AT42" s="854"/>
      <c r="AU42" s="854"/>
      <c r="AV42" s="854"/>
      <c r="AW42" s="854"/>
      <c r="AX42" s="854"/>
      <c r="AY42" s="854"/>
      <c r="AZ42" s="855"/>
      <c r="BA42" s="855"/>
      <c r="BB42" s="855"/>
      <c r="BC42" s="855"/>
      <c r="BD42" s="855"/>
      <c r="BE42" s="851"/>
      <c r="BF42" s="851"/>
      <c r="BG42" s="851"/>
      <c r="BH42" s="851"/>
      <c r="BI42" s="852"/>
      <c r="BJ42" s="205"/>
      <c r="BK42" s="205"/>
      <c r="BL42" s="205"/>
      <c r="BM42" s="205"/>
      <c r="BN42" s="205"/>
      <c r="BO42" s="218"/>
      <c r="BP42" s="218"/>
      <c r="BQ42" s="215">
        <v>36</v>
      </c>
      <c r="BR42" s="216"/>
      <c r="BS42" s="786"/>
      <c r="BT42" s="787"/>
      <c r="BU42" s="787"/>
      <c r="BV42" s="787"/>
      <c r="BW42" s="787"/>
      <c r="BX42" s="787"/>
      <c r="BY42" s="787"/>
      <c r="BZ42" s="787"/>
      <c r="CA42" s="787"/>
      <c r="CB42" s="787"/>
      <c r="CC42" s="787"/>
      <c r="CD42" s="787"/>
      <c r="CE42" s="787"/>
      <c r="CF42" s="787"/>
      <c r="CG42" s="78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9"/>
    </row>
    <row r="43" spans="1:131" s="200" customFormat="1" ht="26.25" customHeight="1" x14ac:dyDescent="0.2">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3"/>
      <c r="AL43" s="854"/>
      <c r="AM43" s="854"/>
      <c r="AN43" s="854"/>
      <c r="AO43" s="854"/>
      <c r="AP43" s="854"/>
      <c r="AQ43" s="854"/>
      <c r="AR43" s="854"/>
      <c r="AS43" s="854"/>
      <c r="AT43" s="854"/>
      <c r="AU43" s="854"/>
      <c r="AV43" s="854"/>
      <c r="AW43" s="854"/>
      <c r="AX43" s="854"/>
      <c r="AY43" s="854"/>
      <c r="AZ43" s="855"/>
      <c r="BA43" s="855"/>
      <c r="BB43" s="855"/>
      <c r="BC43" s="855"/>
      <c r="BD43" s="855"/>
      <c r="BE43" s="851"/>
      <c r="BF43" s="851"/>
      <c r="BG43" s="851"/>
      <c r="BH43" s="851"/>
      <c r="BI43" s="852"/>
      <c r="BJ43" s="205"/>
      <c r="BK43" s="205"/>
      <c r="BL43" s="205"/>
      <c r="BM43" s="205"/>
      <c r="BN43" s="205"/>
      <c r="BO43" s="218"/>
      <c r="BP43" s="218"/>
      <c r="BQ43" s="215">
        <v>37</v>
      </c>
      <c r="BR43" s="216"/>
      <c r="BS43" s="786"/>
      <c r="BT43" s="787"/>
      <c r="BU43" s="787"/>
      <c r="BV43" s="787"/>
      <c r="BW43" s="787"/>
      <c r="BX43" s="787"/>
      <c r="BY43" s="787"/>
      <c r="BZ43" s="787"/>
      <c r="CA43" s="787"/>
      <c r="CB43" s="787"/>
      <c r="CC43" s="787"/>
      <c r="CD43" s="787"/>
      <c r="CE43" s="787"/>
      <c r="CF43" s="787"/>
      <c r="CG43" s="78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9"/>
    </row>
    <row r="44" spans="1:131" s="200" customFormat="1" ht="26.25" customHeight="1" x14ac:dyDescent="0.2">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3"/>
      <c r="AL44" s="854"/>
      <c r="AM44" s="854"/>
      <c r="AN44" s="854"/>
      <c r="AO44" s="854"/>
      <c r="AP44" s="854"/>
      <c r="AQ44" s="854"/>
      <c r="AR44" s="854"/>
      <c r="AS44" s="854"/>
      <c r="AT44" s="854"/>
      <c r="AU44" s="854"/>
      <c r="AV44" s="854"/>
      <c r="AW44" s="854"/>
      <c r="AX44" s="854"/>
      <c r="AY44" s="854"/>
      <c r="AZ44" s="855"/>
      <c r="BA44" s="855"/>
      <c r="BB44" s="855"/>
      <c r="BC44" s="855"/>
      <c r="BD44" s="855"/>
      <c r="BE44" s="851"/>
      <c r="BF44" s="851"/>
      <c r="BG44" s="851"/>
      <c r="BH44" s="851"/>
      <c r="BI44" s="852"/>
      <c r="BJ44" s="205"/>
      <c r="BK44" s="205"/>
      <c r="BL44" s="205"/>
      <c r="BM44" s="205"/>
      <c r="BN44" s="205"/>
      <c r="BO44" s="218"/>
      <c r="BP44" s="218"/>
      <c r="BQ44" s="215">
        <v>38</v>
      </c>
      <c r="BR44" s="216"/>
      <c r="BS44" s="786"/>
      <c r="BT44" s="787"/>
      <c r="BU44" s="787"/>
      <c r="BV44" s="787"/>
      <c r="BW44" s="787"/>
      <c r="BX44" s="787"/>
      <c r="BY44" s="787"/>
      <c r="BZ44" s="787"/>
      <c r="CA44" s="787"/>
      <c r="CB44" s="787"/>
      <c r="CC44" s="787"/>
      <c r="CD44" s="787"/>
      <c r="CE44" s="787"/>
      <c r="CF44" s="787"/>
      <c r="CG44" s="78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9"/>
    </row>
    <row r="45" spans="1:131" s="200" customFormat="1" ht="26.25" customHeight="1" x14ac:dyDescent="0.2">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3"/>
      <c r="AL45" s="854"/>
      <c r="AM45" s="854"/>
      <c r="AN45" s="854"/>
      <c r="AO45" s="854"/>
      <c r="AP45" s="854"/>
      <c r="AQ45" s="854"/>
      <c r="AR45" s="854"/>
      <c r="AS45" s="854"/>
      <c r="AT45" s="854"/>
      <c r="AU45" s="854"/>
      <c r="AV45" s="854"/>
      <c r="AW45" s="854"/>
      <c r="AX45" s="854"/>
      <c r="AY45" s="854"/>
      <c r="AZ45" s="855"/>
      <c r="BA45" s="855"/>
      <c r="BB45" s="855"/>
      <c r="BC45" s="855"/>
      <c r="BD45" s="855"/>
      <c r="BE45" s="851"/>
      <c r="BF45" s="851"/>
      <c r="BG45" s="851"/>
      <c r="BH45" s="851"/>
      <c r="BI45" s="852"/>
      <c r="BJ45" s="205"/>
      <c r="BK45" s="205"/>
      <c r="BL45" s="205"/>
      <c r="BM45" s="205"/>
      <c r="BN45" s="205"/>
      <c r="BO45" s="218"/>
      <c r="BP45" s="218"/>
      <c r="BQ45" s="215">
        <v>39</v>
      </c>
      <c r="BR45" s="216"/>
      <c r="BS45" s="786"/>
      <c r="BT45" s="787"/>
      <c r="BU45" s="787"/>
      <c r="BV45" s="787"/>
      <c r="BW45" s="787"/>
      <c r="BX45" s="787"/>
      <c r="BY45" s="787"/>
      <c r="BZ45" s="787"/>
      <c r="CA45" s="787"/>
      <c r="CB45" s="787"/>
      <c r="CC45" s="787"/>
      <c r="CD45" s="787"/>
      <c r="CE45" s="787"/>
      <c r="CF45" s="787"/>
      <c r="CG45" s="78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9"/>
    </row>
    <row r="46" spans="1:131" s="200" customFormat="1" ht="26.25" customHeight="1" x14ac:dyDescent="0.2">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3"/>
      <c r="AL46" s="854"/>
      <c r="AM46" s="854"/>
      <c r="AN46" s="854"/>
      <c r="AO46" s="854"/>
      <c r="AP46" s="854"/>
      <c r="AQ46" s="854"/>
      <c r="AR46" s="854"/>
      <c r="AS46" s="854"/>
      <c r="AT46" s="854"/>
      <c r="AU46" s="854"/>
      <c r="AV46" s="854"/>
      <c r="AW46" s="854"/>
      <c r="AX46" s="854"/>
      <c r="AY46" s="854"/>
      <c r="AZ46" s="855"/>
      <c r="BA46" s="855"/>
      <c r="BB46" s="855"/>
      <c r="BC46" s="855"/>
      <c r="BD46" s="855"/>
      <c r="BE46" s="851"/>
      <c r="BF46" s="851"/>
      <c r="BG46" s="851"/>
      <c r="BH46" s="851"/>
      <c r="BI46" s="852"/>
      <c r="BJ46" s="205"/>
      <c r="BK46" s="205"/>
      <c r="BL46" s="205"/>
      <c r="BM46" s="205"/>
      <c r="BN46" s="205"/>
      <c r="BO46" s="218"/>
      <c r="BP46" s="218"/>
      <c r="BQ46" s="215">
        <v>40</v>
      </c>
      <c r="BR46" s="216"/>
      <c r="BS46" s="786"/>
      <c r="BT46" s="787"/>
      <c r="BU46" s="787"/>
      <c r="BV46" s="787"/>
      <c r="BW46" s="787"/>
      <c r="BX46" s="787"/>
      <c r="BY46" s="787"/>
      <c r="BZ46" s="787"/>
      <c r="CA46" s="787"/>
      <c r="CB46" s="787"/>
      <c r="CC46" s="787"/>
      <c r="CD46" s="787"/>
      <c r="CE46" s="787"/>
      <c r="CF46" s="787"/>
      <c r="CG46" s="78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9"/>
    </row>
    <row r="47" spans="1:131" s="200" customFormat="1" ht="26.25" customHeight="1" x14ac:dyDescent="0.2">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3"/>
      <c r="AL47" s="854"/>
      <c r="AM47" s="854"/>
      <c r="AN47" s="854"/>
      <c r="AO47" s="854"/>
      <c r="AP47" s="854"/>
      <c r="AQ47" s="854"/>
      <c r="AR47" s="854"/>
      <c r="AS47" s="854"/>
      <c r="AT47" s="854"/>
      <c r="AU47" s="854"/>
      <c r="AV47" s="854"/>
      <c r="AW47" s="854"/>
      <c r="AX47" s="854"/>
      <c r="AY47" s="854"/>
      <c r="AZ47" s="855"/>
      <c r="BA47" s="855"/>
      <c r="BB47" s="855"/>
      <c r="BC47" s="855"/>
      <c r="BD47" s="855"/>
      <c r="BE47" s="851"/>
      <c r="BF47" s="851"/>
      <c r="BG47" s="851"/>
      <c r="BH47" s="851"/>
      <c r="BI47" s="852"/>
      <c r="BJ47" s="205"/>
      <c r="BK47" s="205"/>
      <c r="BL47" s="205"/>
      <c r="BM47" s="205"/>
      <c r="BN47" s="205"/>
      <c r="BO47" s="218"/>
      <c r="BP47" s="218"/>
      <c r="BQ47" s="215">
        <v>41</v>
      </c>
      <c r="BR47" s="216"/>
      <c r="BS47" s="786"/>
      <c r="BT47" s="787"/>
      <c r="BU47" s="787"/>
      <c r="BV47" s="787"/>
      <c r="BW47" s="787"/>
      <c r="BX47" s="787"/>
      <c r="BY47" s="787"/>
      <c r="BZ47" s="787"/>
      <c r="CA47" s="787"/>
      <c r="CB47" s="787"/>
      <c r="CC47" s="787"/>
      <c r="CD47" s="787"/>
      <c r="CE47" s="787"/>
      <c r="CF47" s="787"/>
      <c r="CG47" s="78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9"/>
    </row>
    <row r="48" spans="1:131" s="200" customFormat="1" ht="26.25" customHeight="1" x14ac:dyDescent="0.2">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3"/>
      <c r="AL48" s="854"/>
      <c r="AM48" s="854"/>
      <c r="AN48" s="854"/>
      <c r="AO48" s="854"/>
      <c r="AP48" s="854"/>
      <c r="AQ48" s="854"/>
      <c r="AR48" s="854"/>
      <c r="AS48" s="854"/>
      <c r="AT48" s="854"/>
      <c r="AU48" s="854"/>
      <c r="AV48" s="854"/>
      <c r="AW48" s="854"/>
      <c r="AX48" s="854"/>
      <c r="AY48" s="854"/>
      <c r="AZ48" s="855"/>
      <c r="BA48" s="855"/>
      <c r="BB48" s="855"/>
      <c r="BC48" s="855"/>
      <c r="BD48" s="855"/>
      <c r="BE48" s="851"/>
      <c r="BF48" s="851"/>
      <c r="BG48" s="851"/>
      <c r="BH48" s="851"/>
      <c r="BI48" s="852"/>
      <c r="BJ48" s="205"/>
      <c r="BK48" s="205"/>
      <c r="BL48" s="205"/>
      <c r="BM48" s="205"/>
      <c r="BN48" s="205"/>
      <c r="BO48" s="218"/>
      <c r="BP48" s="218"/>
      <c r="BQ48" s="215">
        <v>42</v>
      </c>
      <c r="BR48" s="216"/>
      <c r="BS48" s="786"/>
      <c r="BT48" s="787"/>
      <c r="BU48" s="787"/>
      <c r="BV48" s="787"/>
      <c r="BW48" s="787"/>
      <c r="BX48" s="787"/>
      <c r="BY48" s="787"/>
      <c r="BZ48" s="787"/>
      <c r="CA48" s="787"/>
      <c r="CB48" s="787"/>
      <c r="CC48" s="787"/>
      <c r="CD48" s="787"/>
      <c r="CE48" s="787"/>
      <c r="CF48" s="787"/>
      <c r="CG48" s="78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9"/>
    </row>
    <row r="49" spans="1:131" s="200" customFormat="1" ht="26.25" customHeight="1" x14ac:dyDescent="0.2">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3"/>
      <c r="AL49" s="854"/>
      <c r="AM49" s="854"/>
      <c r="AN49" s="854"/>
      <c r="AO49" s="854"/>
      <c r="AP49" s="854"/>
      <c r="AQ49" s="854"/>
      <c r="AR49" s="854"/>
      <c r="AS49" s="854"/>
      <c r="AT49" s="854"/>
      <c r="AU49" s="854"/>
      <c r="AV49" s="854"/>
      <c r="AW49" s="854"/>
      <c r="AX49" s="854"/>
      <c r="AY49" s="854"/>
      <c r="AZ49" s="855"/>
      <c r="BA49" s="855"/>
      <c r="BB49" s="855"/>
      <c r="BC49" s="855"/>
      <c r="BD49" s="855"/>
      <c r="BE49" s="851"/>
      <c r="BF49" s="851"/>
      <c r="BG49" s="851"/>
      <c r="BH49" s="851"/>
      <c r="BI49" s="852"/>
      <c r="BJ49" s="205"/>
      <c r="BK49" s="205"/>
      <c r="BL49" s="205"/>
      <c r="BM49" s="205"/>
      <c r="BN49" s="205"/>
      <c r="BO49" s="218"/>
      <c r="BP49" s="218"/>
      <c r="BQ49" s="215">
        <v>43</v>
      </c>
      <c r="BR49" s="216"/>
      <c r="BS49" s="786"/>
      <c r="BT49" s="787"/>
      <c r="BU49" s="787"/>
      <c r="BV49" s="787"/>
      <c r="BW49" s="787"/>
      <c r="BX49" s="787"/>
      <c r="BY49" s="787"/>
      <c r="BZ49" s="787"/>
      <c r="CA49" s="787"/>
      <c r="CB49" s="787"/>
      <c r="CC49" s="787"/>
      <c r="CD49" s="787"/>
      <c r="CE49" s="787"/>
      <c r="CF49" s="787"/>
      <c r="CG49" s="78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9"/>
    </row>
    <row r="50" spans="1:131" s="200" customFormat="1" ht="26.25" customHeight="1" x14ac:dyDescent="0.2">
      <c r="A50" s="214">
        <v>23</v>
      </c>
      <c r="B50" s="775"/>
      <c r="C50" s="776"/>
      <c r="D50" s="776"/>
      <c r="E50" s="776"/>
      <c r="F50" s="776"/>
      <c r="G50" s="776"/>
      <c r="H50" s="776"/>
      <c r="I50" s="776"/>
      <c r="J50" s="776"/>
      <c r="K50" s="776"/>
      <c r="L50" s="776"/>
      <c r="M50" s="776"/>
      <c r="N50" s="776"/>
      <c r="O50" s="776"/>
      <c r="P50" s="777"/>
      <c r="Q50" s="856"/>
      <c r="R50" s="857"/>
      <c r="S50" s="857"/>
      <c r="T50" s="857"/>
      <c r="U50" s="857"/>
      <c r="V50" s="857"/>
      <c r="W50" s="857"/>
      <c r="X50" s="857"/>
      <c r="Y50" s="857"/>
      <c r="Z50" s="857"/>
      <c r="AA50" s="857"/>
      <c r="AB50" s="857"/>
      <c r="AC50" s="857"/>
      <c r="AD50" s="857"/>
      <c r="AE50" s="858"/>
      <c r="AF50" s="781"/>
      <c r="AG50" s="782"/>
      <c r="AH50" s="782"/>
      <c r="AI50" s="782"/>
      <c r="AJ50" s="783"/>
      <c r="AK50" s="859"/>
      <c r="AL50" s="857"/>
      <c r="AM50" s="857"/>
      <c r="AN50" s="857"/>
      <c r="AO50" s="857"/>
      <c r="AP50" s="857"/>
      <c r="AQ50" s="857"/>
      <c r="AR50" s="857"/>
      <c r="AS50" s="857"/>
      <c r="AT50" s="857"/>
      <c r="AU50" s="857"/>
      <c r="AV50" s="857"/>
      <c r="AW50" s="857"/>
      <c r="AX50" s="857"/>
      <c r="AY50" s="857"/>
      <c r="AZ50" s="860"/>
      <c r="BA50" s="860"/>
      <c r="BB50" s="860"/>
      <c r="BC50" s="860"/>
      <c r="BD50" s="860"/>
      <c r="BE50" s="851"/>
      <c r="BF50" s="851"/>
      <c r="BG50" s="851"/>
      <c r="BH50" s="851"/>
      <c r="BI50" s="852"/>
      <c r="BJ50" s="205"/>
      <c r="BK50" s="205"/>
      <c r="BL50" s="205"/>
      <c r="BM50" s="205"/>
      <c r="BN50" s="205"/>
      <c r="BO50" s="218"/>
      <c r="BP50" s="218"/>
      <c r="BQ50" s="215">
        <v>44</v>
      </c>
      <c r="BR50" s="216"/>
      <c r="BS50" s="786"/>
      <c r="BT50" s="787"/>
      <c r="BU50" s="787"/>
      <c r="BV50" s="787"/>
      <c r="BW50" s="787"/>
      <c r="BX50" s="787"/>
      <c r="BY50" s="787"/>
      <c r="BZ50" s="787"/>
      <c r="CA50" s="787"/>
      <c r="CB50" s="787"/>
      <c r="CC50" s="787"/>
      <c r="CD50" s="787"/>
      <c r="CE50" s="787"/>
      <c r="CF50" s="787"/>
      <c r="CG50" s="78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9"/>
    </row>
    <row r="51" spans="1:131" s="200" customFormat="1" ht="26.25" customHeight="1" x14ac:dyDescent="0.2">
      <c r="A51" s="214">
        <v>24</v>
      </c>
      <c r="B51" s="775"/>
      <c r="C51" s="776"/>
      <c r="D51" s="776"/>
      <c r="E51" s="776"/>
      <c r="F51" s="776"/>
      <c r="G51" s="776"/>
      <c r="H51" s="776"/>
      <c r="I51" s="776"/>
      <c r="J51" s="776"/>
      <c r="K51" s="776"/>
      <c r="L51" s="776"/>
      <c r="M51" s="776"/>
      <c r="N51" s="776"/>
      <c r="O51" s="776"/>
      <c r="P51" s="777"/>
      <c r="Q51" s="856"/>
      <c r="R51" s="857"/>
      <c r="S51" s="857"/>
      <c r="T51" s="857"/>
      <c r="U51" s="857"/>
      <c r="V51" s="857"/>
      <c r="W51" s="857"/>
      <c r="X51" s="857"/>
      <c r="Y51" s="857"/>
      <c r="Z51" s="857"/>
      <c r="AA51" s="857"/>
      <c r="AB51" s="857"/>
      <c r="AC51" s="857"/>
      <c r="AD51" s="857"/>
      <c r="AE51" s="858"/>
      <c r="AF51" s="781"/>
      <c r="AG51" s="782"/>
      <c r="AH51" s="782"/>
      <c r="AI51" s="782"/>
      <c r="AJ51" s="783"/>
      <c r="AK51" s="859"/>
      <c r="AL51" s="857"/>
      <c r="AM51" s="857"/>
      <c r="AN51" s="857"/>
      <c r="AO51" s="857"/>
      <c r="AP51" s="857"/>
      <c r="AQ51" s="857"/>
      <c r="AR51" s="857"/>
      <c r="AS51" s="857"/>
      <c r="AT51" s="857"/>
      <c r="AU51" s="857"/>
      <c r="AV51" s="857"/>
      <c r="AW51" s="857"/>
      <c r="AX51" s="857"/>
      <c r="AY51" s="857"/>
      <c r="AZ51" s="860"/>
      <c r="BA51" s="860"/>
      <c r="BB51" s="860"/>
      <c r="BC51" s="860"/>
      <c r="BD51" s="860"/>
      <c r="BE51" s="851"/>
      <c r="BF51" s="851"/>
      <c r="BG51" s="851"/>
      <c r="BH51" s="851"/>
      <c r="BI51" s="852"/>
      <c r="BJ51" s="205"/>
      <c r="BK51" s="205"/>
      <c r="BL51" s="205"/>
      <c r="BM51" s="205"/>
      <c r="BN51" s="205"/>
      <c r="BO51" s="218"/>
      <c r="BP51" s="218"/>
      <c r="BQ51" s="215">
        <v>45</v>
      </c>
      <c r="BR51" s="216"/>
      <c r="BS51" s="786"/>
      <c r="BT51" s="787"/>
      <c r="BU51" s="787"/>
      <c r="BV51" s="787"/>
      <c r="BW51" s="787"/>
      <c r="BX51" s="787"/>
      <c r="BY51" s="787"/>
      <c r="BZ51" s="787"/>
      <c r="CA51" s="787"/>
      <c r="CB51" s="787"/>
      <c r="CC51" s="787"/>
      <c r="CD51" s="787"/>
      <c r="CE51" s="787"/>
      <c r="CF51" s="787"/>
      <c r="CG51" s="78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9"/>
    </row>
    <row r="52" spans="1:131" s="200" customFormat="1" ht="26.25" customHeight="1" x14ac:dyDescent="0.2">
      <c r="A52" s="214">
        <v>25</v>
      </c>
      <c r="B52" s="775"/>
      <c r="C52" s="776"/>
      <c r="D52" s="776"/>
      <c r="E52" s="776"/>
      <c r="F52" s="776"/>
      <c r="G52" s="776"/>
      <c r="H52" s="776"/>
      <c r="I52" s="776"/>
      <c r="J52" s="776"/>
      <c r="K52" s="776"/>
      <c r="L52" s="776"/>
      <c r="M52" s="776"/>
      <c r="N52" s="776"/>
      <c r="O52" s="776"/>
      <c r="P52" s="777"/>
      <c r="Q52" s="856"/>
      <c r="R52" s="857"/>
      <c r="S52" s="857"/>
      <c r="T52" s="857"/>
      <c r="U52" s="857"/>
      <c r="V52" s="857"/>
      <c r="W52" s="857"/>
      <c r="X52" s="857"/>
      <c r="Y52" s="857"/>
      <c r="Z52" s="857"/>
      <c r="AA52" s="857"/>
      <c r="AB52" s="857"/>
      <c r="AC52" s="857"/>
      <c r="AD52" s="857"/>
      <c r="AE52" s="858"/>
      <c r="AF52" s="781"/>
      <c r="AG52" s="782"/>
      <c r="AH52" s="782"/>
      <c r="AI52" s="782"/>
      <c r="AJ52" s="783"/>
      <c r="AK52" s="859"/>
      <c r="AL52" s="857"/>
      <c r="AM52" s="857"/>
      <c r="AN52" s="857"/>
      <c r="AO52" s="857"/>
      <c r="AP52" s="857"/>
      <c r="AQ52" s="857"/>
      <c r="AR52" s="857"/>
      <c r="AS52" s="857"/>
      <c r="AT52" s="857"/>
      <c r="AU52" s="857"/>
      <c r="AV52" s="857"/>
      <c r="AW52" s="857"/>
      <c r="AX52" s="857"/>
      <c r="AY52" s="857"/>
      <c r="AZ52" s="860"/>
      <c r="BA52" s="860"/>
      <c r="BB52" s="860"/>
      <c r="BC52" s="860"/>
      <c r="BD52" s="860"/>
      <c r="BE52" s="851"/>
      <c r="BF52" s="851"/>
      <c r="BG52" s="851"/>
      <c r="BH52" s="851"/>
      <c r="BI52" s="852"/>
      <c r="BJ52" s="205"/>
      <c r="BK52" s="205"/>
      <c r="BL52" s="205"/>
      <c r="BM52" s="205"/>
      <c r="BN52" s="205"/>
      <c r="BO52" s="218"/>
      <c r="BP52" s="218"/>
      <c r="BQ52" s="215">
        <v>46</v>
      </c>
      <c r="BR52" s="216"/>
      <c r="BS52" s="786"/>
      <c r="BT52" s="787"/>
      <c r="BU52" s="787"/>
      <c r="BV52" s="787"/>
      <c r="BW52" s="787"/>
      <c r="BX52" s="787"/>
      <c r="BY52" s="787"/>
      <c r="BZ52" s="787"/>
      <c r="CA52" s="787"/>
      <c r="CB52" s="787"/>
      <c r="CC52" s="787"/>
      <c r="CD52" s="787"/>
      <c r="CE52" s="787"/>
      <c r="CF52" s="787"/>
      <c r="CG52" s="78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9"/>
    </row>
    <row r="53" spans="1:131" s="200" customFormat="1" ht="26.25" customHeight="1" x14ac:dyDescent="0.2">
      <c r="A53" s="214">
        <v>26</v>
      </c>
      <c r="B53" s="775"/>
      <c r="C53" s="776"/>
      <c r="D53" s="776"/>
      <c r="E53" s="776"/>
      <c r="F53" s="776"/>
      <c r="G53" s="776"/>
      <c r="H53" s="776"/>
      <c r="I53" s="776"/>
      <c r="J53" s="776"/>
      <c r="K53" s="776"/>
      <c r="L53" s="776"/>
      <c r="M53" s="776"/>
      <c r="N53" s="776"/>
      <c r="O53" s="776"/>
      <c r="P53" s="777"/>
      <c r="Q53" s="856"/>
      <c r="R53" s="857"/>
      <c r="S53" s="857"/>
      <c r="T53" s="857"/>
      <c r="U53" s="857"/>
      <c r="V53" s="857"/>
      <c r="W53" s="857"/>
      <c r="X53" s="857"/>
      <c r="Y53" s="857"/>
      <c r="Z53" s="857"/>
      <c r="AA53" s="857"/>
      <c r="AB53" s="857"/>
      <c r="AC53" s="857"/>
      <c r="AD53" s="857"/>
      <c r="AE53" s="858"/>
      <c r="AF53" s="781"/>
      <c r="AG53" s="782"/>
      <c r="AH53" s="782"/>
      <c r="AI53" s="782"/>
      <c r="AJ53" s="783"/>
      <c r="AK53" s="859"/>
      <c r="AL53" s="857"/>
      <c r="AM53" s="857"/>
      <c r="AN53" s="857"/>
      <c r="AO53" s="857"/>
      <c r="AP53" s="857"/>
      <c r="AQ53" s="857"/>
      <c r="AR53" s="857"/>
      <c r="AS53" s="857"/>
      <c r="AT53" s="857"/>
      <c r="AU53" s="857"/>
      <c r="AV53" s="857"/>
      <c r="AW53" s="857"/>
      <c r="AX53" s="857"/>
      <c r="AY53" s="857"/>
      <c r="AZ53" s="860"/>
      <c r="BA53" s="860"/>
      <c r="BB53" s="860"/>
      <c r="BC53" s="860"/>
      <c r="BD53" s="860"/>
      <c r="BE53" s="851"/>
      <c r="BF53" s="851"/>
      <c r="BG53" s="851"/>
      <c r="BH53" s="851"/>
      <c r="BI53" s="852"/>
      <c r="BJ53" s="205"/>
      <c r="BK53" s="205"/>
      <c r="BL53" s="205"/>
      <c r="BM53" s="205"/>
      <c r="BN53" s="205"/>
      <c r="BO53" s="218"/>
      <c r="BP53" s="218"/>
      <c r="BQ53" s="215">
        <v>47</v>
      </c>
      <c r="BR53" s="216"/>
      <c r="BS53" s="786"/>
      <c r="BT53" s="787"/>
      <c r="BU53" s="787"/>
      <c r="BV53" s="787"/>
      <c r="BW53" s="787"/>
      <c r="BX53" s="787"/>
      <c r="BY53" s="787"/>
      <c r="BZ53" s="787"/>
      <c r="CA53" s="787"/>
      <c r="CB53" s="787"/>
      <c r="CC53" s="787"/>
      <c r="CD53" s="787"/>
      <c r="CE53" s="787"/>
      <c r="CF53" s="787"/>
      <c r="CG53" s="78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9"/>
    </row>
    <row r="54" spans="1:131" s="200" customFormat="1" ht="26.25" customHeight="1" x14ac:dyDescent="0.2">
      <c r="A54" s="214">
        <v>27</v>
      </c>
      <c r="B54" s="775"/>
      <c r="C54" s="776"/>
      <c r="D54" s="776"/>
      <c r="E54" s="776"/>
      <c r="F54" s="776"/>
      <c r="G54" s="776"/>
      <c r="H54" s="776"/>
      <c r="I54" s="776"/>
      <c r="J54" s="776"/>
      <c r="K54" s="776"/>
      <c r="L54" s="776"/>
      <c r="M54" s="776"/>
      <c r="N54" s="776"/>
      <c r="O54" s="776"/>
      <c r="P54" s="777"/>
      <c r="Q54" s="856"/>
      <c r="R54" s="857"/>
      <c r="S54" s="857"/>
      <c r="T54" s="857"/>
      <c r="U54" s="857"/>
      <c r="V54" s="857"/>
      <c r="W54" s="857"/>
      <c r="X54" s="857"/>
      <c r="Y54" s="857"/>
      <c r="Z54" s="857"/>
      <c r="AA54" s="857"/>
      <c r="AB54" s="857"/>
      <c r="AC54" s="857"/>
      <c r="AD54" s="857"/>
      <c r="AE54" s="858"/>
      <c r="AF54" s="781"/>
      <c r="AG54" s="782"/>
      <c r="AH54" s="782"/>
      <c r="AI54" s="782"/>
      <c r="AJ54" s="783"/>
      <c r="AK54" s="859"/>
      <c r="AL54" s="857"/>
      <c r="AM54" s="857"/>
      <c r="AN54" s="857"/>
      <c r="AO54" s="857"/>
      <c r="AP54" s="857"/>
      <c r="AQ54" s="857"/>
      <c r="AR54" s="857"/>
      <c r="AS54" s="857"/>
      <c r="AT54" s="857"/>
      <c r="AU54" s="857"/>
      <c r="AV54" s="857"/>
      <c r="AW54" s="857"/>
      <c r="AX54" s="857"/>
      <c r="AY54" s="857"/>
      <c r="AZ54" s="860"/>
      <c r="BA54" s="860"/>
      <c r="BB54" s="860"/>
      <c r="BC54" s="860"/>
      <c r="BD54" s="860"/>
      <c r="BE54" s="851"/>
      <c r="BF54" s="851"/>
      <c r="BG54" s="851"/>
      <c r="BH54" s="851"/>
      <c r="BI54" s="852"/>
      <c r="BJ54" s="205"/>
      <c r="BK54" s="205"/>
      <c r="BL54" s="205"/>
      <c r="BM54" s="205"/>
      <c r="BN54" s="205"/>
      <c r="BO54" s="218"/>
      <c r="BP54" s="218"/>
      <c r="BQ54" s="215">
        <v>48</v>
      </c>
      <c r="BR54" s="216"/>
      <c r="BS54" s="786"/>
      <c r="BT54" s="787"/>
      <c r="BU54" s="787"/>
      <c r="BV54" s="787"/>
      <c r="BW54" s="787"/>
      <c r="BX54" s="787"/>
      <c r="BY54" s="787"/>
      <c r="BZ54" s="787"/>
      <c r="CA54" s="787"/>
      <c r="CB54" s="787"/>
      <c r="CC54" s="787"/>
      <c r="CD54" s="787"/>
      <c r="CE54" s="787"/>
      <c r="CF54" s="787"/>
      <c r="CG54" s="78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9"/>
    </row>
    <row r="55" spans="1:131" s="200" customFormat="1" ht="26.25" customHeight="1" x14ac:dyDescent="0.2">
      <c r="A55" s="214">
        <v>28</v>
      </c>
      <c r="B55" s="775"/>
      <c r="C55" s="776"/>
      <c r="D55" s="776"/>
      <c r="E55" s="776"/>
      <c r="F55" s="776"/>
      <c r="G55" s="776"/>
      <c r="H55" s="776"/>
      <c r="I55" s="776"/>
      <c r="J55" s="776"/>
      <c r="K55" s="776"/>
      <c r="L55" s="776"/>
      <c r="M55" s="776"/>
      <c r="N55" s="776"/>
      <c r="O55" s="776"/>
      <c r="P55" s="777"/>
      <c r="Q55" s="856"/>
      <c r="R55" s="857"/>
      <c r="S55" s="857"/>
      <c r="T55" s="857"/>
      <c r="U55" s="857"/>
      <c r="V55" s="857"/>
      <c r="W55" s="857"/>
      <c r="X55" s="857"/>
      <c r="Y55" s="857"/>
      <c r="Z55" s="857"/>
      <c r="AA55" s="857"/>
      <c r="AB55" s="857"/>
      <c r="AC55" s="857"/>
      <c r="AD55" s="857"/>
      <c r="AE55" s="858"/>
      <c r="AF55" s="781"/>
      <c r="AG55" s="782"/>
      <c r="AH55" s="782"/>
      <c r="AI55" s="782"/>
      <c r="AJ55" s="783"/>
      <c r="AK55" s="859"/>
      <c r="AL55" s="857"/>
      <c r="AM55" s="857"/>
      <c r="AN55" s="857"/>
      <c r="AO55" s="857"/>
      <c r="AP55" s="857"/>
      <c r="AQ55" s="857"/>
      <c r="AR55" s="857"/>
      <c r="AS55" s="857"/>
      <c r="AT55" s="857"/>
      <c r="AU55" s="857"/>
      <c r="AV55" s="857"/>
      <c r="AW55" s="857"/>
      <c r="AX55" s="857"/>
      <c r="AY55" s="857"/>
      <c r="AZ55" s="860"/>
      <c r="BA55" s="860"/>
      <c r="BB55" s="860"/>
      <c r="BC55" s="860"/>
      <c r="BD55" s="860"/>
      <c r="BE55" s="851"/>
      <c r="BF55" s="851"/>
      <c r="BG55" s="851"/>
      <c r="BH55" s="851"/>
      <c r="BI55" s="852"/>
      <c r="BJ55" s="205"/>
      <c r="BK55" s="205"/>
      <c r="BL55" s="205"/>
      <c r="BM55" s="205"/>
      <c r="BN55" s="205"/>
      <c r="BO55" s="218"/>
      <c r="BP55" s="218"/>
      <c r="BQ55" s="215">
        <v>49</v>
      </c>
      <c r="BR55" s="216"/>
      <c r="BS55" s="786"/>
      <c r="BT55" s="787"/>
      <c r="BU55" s="787"/>
      <c r="BV55" s="787"/>
      <c r="BW55" s="787"/>
      <c r="BX55" s="787"/>
      <c r="BY55" s="787"/>
      <c r="BZ55" s="787"/>
      <c r="CA55" s="787"/>
      <c r="CB55" s="787"/>
      <c r="CC55" s="787"/>
      <c r="CD55" s="787"/>
      <c r="CE55" s="787"/>
      <c r="CF55" s="787"/>
      <c r="CG55" s="78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9"/>
    </row>
    <row r="56" spans="1:131" s="200" customFormat="1" ht="26.25" customHeight="1" x14ac:dyDescent="0.2">
      <c r="A56" s="214">
        <v>29</v>
      </c>
      <c r="B56" s="775"/>
      <c r="C56" s="776"/>
      <c r="D56" s="776"/>
      <c r="E56" s="776"/>
      <c r="F56" s="776"/>
      <c r="G56" s="776"/>
      <c r="H56" s="776"/>
      <c r="I56" s="776"/>
      <c r="J56" s="776"/>
      <c r="K56" s="776"/>
      <c r="L56" s="776"/>
      <c r="M56" s="776"/>
      <c r="N56" s="776"/>
      <c r="O56" s="776"/>
      <c r="P56" s="777"/>
      <c r="Q56" s="856"/>
      <c r="R56" s="857"/>
      <c r="S56" s="857"/>
      <c r="T56" s="857"/>
      <c r="U56" s="857"/>
      <c r="V56" s="857"/>
      <c r="W56" s="857"/>
      <c r="X56" s="857"/>
      <c r="Y56" s="857"/>
      <c r="Z56" s="857"/>
      <c r="AA56" s="857"/>
      <c r="AB56" s="857"/>
      <c r="AC56" s="857"/>
      <c r="AD56" s="857"/>
      <c r="AE56" s="858"/>
      <c r="AF56" s="781"/>
      <c r="AG56" s="782"/>
      <c r="AH56" s="782"/>
      <c r="AI56" s="782"/>
      <c r="AJ56" s="783"/>
      <c r="AK56" s="859"/>
      <c r="AL56" s="857"/>
      <c r="AM56" s="857"/>
      <c r="AN56" s="857"/>
      <c r="AO56" s="857"/>
      <c r="AP56" s="857"/>
      <c r="AQ56" s="857"/>
      <c r="AR56" s="857"/>
      <c r="AS56" s="857"/>
      <c r="AT56" s="857"/>
      <c r="AU56" s="857"/>
      <c r="AV56" s="857"/>
      <c r="AW56" s="857"/>
      <c r="AX56" s="857"/>
      <c r="AY56" s="857"/>
      <c r="AZ56" s="860"/>
      <c r="BA56" s="860"/>
      <c r="BB56" s="860"/>
      <c r="BC56" s="860"/>
      <c r="BD56" s="860"/>
      <c r="BE56" s="851"/>
      <c r="BF56" s="851"/>
      <c r="BG56" s="851"/>
      <c r="BH56" s="851"/>
      <c r="BI56" s="852"/>
      <c r="BJ56" s="205"/>
      <c r="BK56" s="205"/>
      <c r="BL56" s="205"/>
      <c r="BM56" s="205"/>
      <c r="BN56" s="205"/>
      <c r="BO56" s="218"/>
      <c r="BP56" s="218"/>
      <c r="BQ56" s="215">
        <v>50</v>
      </c>
      <c r="BR56" s="216"/>
      <c r="BS56" s="786"/>
      <c r="BT56" s="787"/>
      <c r="BU56" s="787"/>
      <c r="BV56" s="787"/>
      <c r="BW56" s="787"/>
      <c r="BX56" s="787"/>
      <c r="BY56" s="787"/>
      <c r="BZ56" s="787"/>
      <c r="CA56" s="787"/>
      <c r="CB56" s="787"/>
      <c r="CC56" s="787"/>
      <c r="CD56" s="787"/>
      <c r="CE56" s="787"/>
      <c r="CF56" s="787"/>
      <c r="CG56" s="78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9"/>
    </row>
    <row r="57" spans="1:131" s="200" customFormat="1" ht="26.25" customHeight="1" x14ac:dyDescent="0.2">
      <c r="A57" s="214">
        <v>30</v>
      </c>
      <c r="B57" s="775"/>
      <c r="C57" s="776"/>
      <c r="D57" s="776"/>
      <c r="E57" s="776"/>
      <c r="F57" s="776"/>
      <c r="G57" s="776"/>
      <c r="H57" s="776"/>
      <c r="I57" s="776"/>
      <c r="J57" s="776"/>
      <c r="K57" s="776"/>
      <c r="L57" s="776"/>
      <c r="M57" s="776"/>
      <c r="N57" s="776"/>
      <c r="O57" s="776"/>
      <c r="P57" s="777"/>
      <c r="Q57" s="856"/>
      <c r="R57" s="857"/>
      <c r="S57" s="857"/>
      <c r="T57" s="857"/>
      <c r="U57" s="857"/>
      <c r="V57" s="857"/>
      <c r="W57" s="857"/>
      <c r="X57" s="857"/>
      <c r="Y57" s="857"/>
      <c r="Z57" s="857"/>
      <c r="AA57" s="857"/>
      <c r="AB57" s="857"/>
      <c r="AC57" s="857"/>
      <c r="AD57" s="857"/>
      <c r="AE57" s="858"/>
      <c r="AF57" s="781"/>
      <c r="AG57" s="782"/>
      <c r="AH57" s="782"/>
      <c r="AI57" s="782"/>
      <c r="AJ57" s="783"/>
      <c r="AK57" s="859"/>
      <c r="AL57" s="857"/>
      <c r="AM57" s="857"/>
      <c r="AN57" s="857"/>
      <c r="AO57" s="857"/>
      <c r="AP57" s="857"/>
      <c r="AQ57" s="857"/>
      <c r="AR57" s="857"/>
      <c r="AS57" s="857"/>
      <c r="AT57" s="857"/>
      <c r="AU57" s="857"/>
      <c r="AV57" s="857"/>
      <c r="AW57" s="857"/>
      <c r="AX57" s="857"/>
      <c r="AY57" s="857"/>
      <c r="AZ57" s="860"/>
      <c r="BA57" s="860"/>
      <c r="BB57" s="860"/>
      <c r="BC57" s="860"/>
      <c r="BD57" s="860"/>
      <c r="BE57" s="851"/>
      <c r="BF57" s="851"/>
      <c r="BG57" s="851"/>
      <c r="BH57" s="851"/>
      <c r="BI57" s="852"/>
      <c r="BJ57" s="205"/>
      <c r="BK57" s="205"/>
      <c r="BL57" s="205"/>
      <c r="BM57" s="205"/>
      <c r="BN57" s="205"/>
      <c r="BO57" s="218"/>
      <c r="BP57" s="218"/>
      <c r="BQ57" s="215">
        <v>51</v>
      </c>
      <c r="BR57" s="216"/>
      <c r="BS57" s="786"/>
      <c r="BT57" s="787"/>
      <c r="BU57" s="787"/>
      <c r="BV57" s="787"/>
      <c r="BW57" s="787"/>
      <c r="BX57" s="787"/>
      <c r="BY57" s="787"/>
      <c r="BZ57" s="787"/>
      <c r="CA57" s="787"/>
      <c r="CB57" s="787"/>
      <c r="CC57" s="787"/>
      <c r="CD57" s="787"/>
      <c r="CE57" s="787"/>
      <c r="CF57" s="787"/>
      <c r="CG57" s="78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9"/>
    </row>
    <row r="58" spans="1:131" s="200" customFormat="1" ht="26.25" customHeight="1" x14ac:dyDescent="0.2">
      <c r="A58" s="214">
        <v>31</v>
      </c>
      <c r="B58" s="775"/>
      <c r="C58" s="776"/>
      <c r="D58" s="776"/>
      <c r="E58" s="776"/>
      <c r="F58" s="776"/>
      <c r="G58" s="776"/>
      <c r="H58" s="776"/>
      <c r="I58" s="776"/>
      <c r="J58" s="776"/>
      <c r="K58" s="776"/>
      <c r="L58" s="776"/>
      <c r="M58" s="776"/>
      <c r="N58" s="776"/>
      <c r="O58" s="776"/>
      <c r="P58" s="777"/>
      <c r="Q58" s="856"/>
      <c r="R58" s="857"/>
      <c r="S58" s="857"/>
      <c r="T58" s="857"/>
      <c r="U58" s="857"/>
      <c r="V58" s="857"/>
      <c r="W58" s="857"/>
      <c r="X58" s="857"/>
      <c r="Y58" s="857"/>
      <c r="Z58" s="857"/>
      <c r="AA58" s="857"/>
      <c r="AB58" s="857"/>
      <c r="AC58" s="857"/>
      <c r="AD58" s="857"/>
      <c r="AE58" s="858"/>
      <c r="AF58" s="781"/>
      <c r="AG58" s="782"/>
      <c r="AH58" s="782"/>
      <c r="AI58" s="782"/>
      <c r="AJ58" s="783"/>
      <c r="AK58" s="859"/>
      <c r="AL58" s="857"/>
      <c r="AM58" s="857"/>
      <c r="AN58" s="857"/>
      <c r="AO58" s="857"/>
      <c r="AP58" s="857"/>
      <c r="AQ58" s="857"/>
      <c r="AR58" s="857"/>
      <c r="AS58" s="857"/>
      <c r="AT58" s="857"/>
      <c r="AU58" s="857"/>
      <c r="AV58" s="857"/>
      <c r="AW58" s="857"/>
      <c r="AX58" s="857"/>
      <c r="AY58" s="857"/>
      <c r="AZ58" s="860"/>
      <c r="BA58" s="860"/>
      <c r="BB58" s="860"/>
      <c r="BC58" s="860"/>
      <c r="BD58" s="860"/>
      <c r="BE58" s="851"/>
      <c r="BF58" s="851"/>
      <c r="BG58" s="851"/>
      <c r="BH58" s="851"/>
      <c r="BI58" s="852"/>
      <c r="BJ58" s="205"/>
      <c r="BK58" s="205"/>
      <c r="BL58" s="205"/>
      <c r="BM58" s="205"/>
      <c r="BN58" s="205"/>
      <c r="BO58" s="218"/>
      <c r="BP58" s="218"/>
      <c r="BQ58" s="215">
        <v>52</v>
      </c>
      <c r="BR58" s="216"/>
      <c r="BS58" s="786"/>
      <c r="BT58" s="787"/>
      <c r="BU58" s="787"/>
      <c r="BV58" s="787"/>
      <c r="BW58" s="787"/>
      <c r="BX58" s="787"/>
      <c r="BY58" s="787"/>
      <c r="BZ58" s="787"/>
      <c r="CA58" s="787"/>
      <c r="CB58" s="787"/>
      <c r="CC58" s="787"/>
      <c r="CD58" s="787"/>
      <c r="CE58" s="787"/>
      <c r="CF58" s="787"/>
      <c r="CG58" s="78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9"/>
    </row>
    <row r="59" spans="1:131" s="200" customFormat="1" ht="26.25" customHeight="1" x14ac:dyDescent="0.2">
      <c r="A59" s="214">
        <v>32</v>
      </c>
      <c r="B59" s="775"/>
      <c r="C59" s="776"/>
      <c r="D59" s="776"/>
      <c r="E59" s="776"/>
      <c r="F59" s="776"/>
      <c r="G59" s="776"/>
      <c r="H59" s="776"/>
      <c r="I59" s="776"/>
      <c r="J59" s="776"/>
      <c r="K59" s="776"/>
      <c r="L59" s="776"/>
      <c r="M59" s="776"/>
      <c r="N59" s="776"/>
      <c r="O59" s="776"/>
      <c r="P59" s="777"/>
      <c r="Q59" s="856"/>
      <c r="R59" s="857"/>
      <c r="S59" s="857"/>
      <c r="T59" s="857"/>
      <c r="U59" s="857"/>
      <c r="V59" s="857"/>
      <c r="W59" s="857"/>
      <c r="X59" s="857"/>
      <c r="Y59" s="857"/>
      <c r="Z59" s="857"/>
      <c r="AA59" s="857"/>
      <c r="AB59" s="857"/>
      <c r="AC59" s="857"/>
      <c r="AD59" s="857"/>
      <c r="AE59" s="858"/>
      <c r="AF59" s="781"/>
      <c r="AG59" s="782"/>
      <c r="AH59" s="782"/>
      <c r="AI59" s="782"/>
      <c r="AJ59" s="783"/>
      <c r="AK59" s="859"/>
      <c r="AL59" s="857"/>
      <c r="AM59" s="857"/>
      <c r="AN59" s="857"/>
      <c r="AO59" s="857"/>
      <c r="AP59" s="857"/>
      <c r="AQ59" s="857"/>
      <c r="AR59" s="857"/>
      <c r="AS59" s="857"/>
      <c r="AT59" s="857"/>
      <c r="AU59" s="857"/>
      <c r="AV59" s="857"/>
      <c r="AW59" s="857"/>
      <c r="AX59" s="857"/>
      <c r="AY59" s="857"/>
      <c r="AZ59" s="860"/>
      <c r="BA59" s="860"/>
      <c r="BB59" s="860"/>
      <c r="BC59" s="860"/>
      <c r="BD59" s="860"/>
      <c r="BE59" s="851"/>
      <c r="BF59" s="851"/>
      <c r="BG59" s="851"/>
      <c r="BH59" s="851"/>
      <c r="BI59" s="852"/>
      <c r="BJ59" s="205"/>
      <c r="BK59" s="205"/>
      <c r="BL59" s="205"/>
      <c r="BM59" s="205"/>
      <c r="BN59" s="205"/>
      <c r="BO59" s="218"/>
      <c r="BP59" s="218"/>
      <c r="BQ59" s="215">
        <v>53</v>
      </c>
      <c r="BR59" s="216"/>
      <c r="BS59" s="786"/>
      <c r="BT59" s="787"/>
      <c r="BU59" s="787"/>
      <c r="BV59" s="787"/>
      <c r="BW59" s="787"/>
      <c r="BX59" s="787"/>
      <c r="BY59" s="787"/>
      <c r="BZ59" s="787"/>
      <c r="CA59" s="787"/>
      <c r="CB59" s="787"/>
      <c r="CC59" s="787"/>
      <c r="CD59" s="787"/>
      <c r="CE59" s="787"/>
      <c r="CF59" s="787"/>
      <c r="CG59" s="78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9"/>
    </row>
    <row r="60" spans="1:131" s="200" customFormat="1" ht="26.25" customHeight="1" x14ac:dyDescent="0.2">
      <c r="A60" s="214">
        <v>33</v>
      </c>
      <c r="B60" s="775"/>
      <c r="C60" s="776"/>
      <c r="D60" s="776"/>
      <c r="E60" s="776"/>
      <c r="F60" s="776"/>
      <c r="G60" s="776"/>
      <c r="H60" s="776"/>
      <c r="I60" s="776"/>
      <c r="J60" s="776"/>
      <c r="K60" s="776"/>
      <c r="L60" s="776"/>
      <c r="M60" s="776"/>
      <c r="N60" s="776"/>
      <c r="O60" s="776"/>
      <c r="P60" s="777"/>
      <c r="Q60" s="856"/>
      <c r="R60" s="857"/>
      <c r="S60" s="857"/>
      <c r="T60" s="857"/>
      <c r="U60" s="857"/>
      <c r="V60" s="857"/>
      <c r="W60" s="857"/>
      <c r="X60" s="857"/>
      <c r="Y60" s="857"/>
      <c r="Z60" s="857"/>
      <c r="AA60" s="857"/>
      <c r="AB60" s="857"/>
      <c r="AC60" s="857"/>
      <c r="AD60" s="857"/>
      <c r="AE60" s="858"/>
      <c r="AF60" s="781"/>
      <c r="AG60" s="782"/>
      <c r="AH60" s="782"/>
      <c r="AI60" s="782"/>
      <c r="AJ60" s="783"/>
      <c r="AK60" s="859"/>
      <c r="AL60" s="857"/>
      <c r="AM60" s="857"/>
      <c r="AN60" s="857"/>
      <c r="AO60" s="857"/>
      <c r="AP60" s="857"/>
      <c r="AQ60" s="857"/>
      <c r="AR60" s="857"/>
      <c r="AS60" s="857"/>
      <c r="AT60" s="857"/>
      <c r="AU60" s="857"/>
      <c r="AV60" s="857"/>
      <c r="AW60" s="857"/>
      <c r="AX60" s="857"/>
      <c r="AY60" s="857"/>
      <c r="AZ60" s="860"/>
      <c r="BA60" s="860"/>
      <c r="BB60" s="860"/>
      <c r="BC60" s="860"/>
      <c r="BD60" s="860"/>
      <c r="BE60" s="851"/>
      <c r="BF60" s="851"/>
      <c r="BG60" s="851"/>
      <c r="BH60" s="851"/>
      <c r="BI60" s="852"/>
      <c r="BJ60" s="205"/>
      <c r="BK60" s="205"/>
      <c r="BL60" s="205"/>
      <c r="BM60" s="205"/>
      <c r="BN60" s="205"/>
      <c r="BO60" s="218"/>
      <c r="BP60" s="218"/>
      <c r="BQ60" s="215">
        <v>54</v>
      </c>
      <c r="BR60" s="216"/>
      <c r="BS60" s="786"/>
      <c r="BT60" s="787"/>
      <c r="BU60" s="787"/>
      <c r="BV60" s="787"/>
      <c r="BW60" s="787"/>
      <c r="BX60" s="787"/>
      <c r="BY60" s="787"/>
      <c r="BZ60" s="787"/>
      <c r="CA60" s="787"/>
      <c r="CB60" s="787"/>
      <c r="CC60" s="787"/>
      <c r="CD60" s="787"/>
      <c r="CE60" s="787"/>
      <c r="CF60" s="787"/>
      <c r="CG60" s="78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9"/>
    </row>
    <row r="61" spans="1:131" s="200" customFormat="1" ht="26.25" customHeight="1" thickBot="1" x14ac:dyDescent="0.25">
      <c r="A61" s="214">
        <v>34</v>
      </c>
      <c r="B61" s="775"/>
      <c r="C61" s="776"/>
      <c r="D61" s="776"/>
      <c r="E61" s="776"/>
      <c r="F61" s="776"/>
      <c r="G61" s="776"/>
      <c r="H61" s="776"/>
      <c r="I61" s="776"/>
      <c r="J61" s="776"/>
      <c r="K61" s="776"/>
      <c r="L61" s="776"/>
      <c r="M61" s="776"/>
      <c r="N61" s="776"/>
      <c r="O61" s="776"/>
      <c r="P61" s="777"/>
      <c r="Q61" s="856"/>
      <c r="R61" s="857"/>
      <c r="S61" s="857"/>
      <c r="T61" s="857"/>
      <c r="U61" s="857"/>
      <c r="V61" s="857"/>
      <c r="W61" s="857"/>
      <c r="X61" s="857"/>
      <c r="Y61" s="857"/>
      <c r="Z61" s="857"/>
      <c r="AA61" s="857"/>
      <c r="AB61" s="857"/>
      <c r="AC61" s="857"/>
      <c r="AD61" s="857"/>
      <c r="AE61" s="858"/>
      <c r="AF61" s="781"/>
      <c r="AG61" s="782"/>
      <c r="AH61" s="782"/>
      <c r="AI61" s="782"/>
      <c r="AJ61" s="783"/>
      <c r="AK61" s="859"/>
      <c r="AL61" s="857"/>
      <c r="AM61" s="857"/>
      <c r="AN61" s="857"/>
      <c r="AO61" s="857"/>
      <c r="AP61" s="857"/>
      <c r="AQ61" s="857"/>
      <c r="AR61" s="857"/>
      <c r="AS61" s="857"/>
      <c r="AT61" s="857"/>
      <c r="AU61" s="857"/>
      <c r="AV61" s="857"/>
      <c r="AW61" s="857"/>
      <c r="AX61" s="857"/>
      <c r="AY61" s="857"/>
      <c r="AZ61" s="860"/>
      <c r="BA61" s="860"/>
      <c r="BB61" s="860"/>
      <c r="BC61" s="860"/>
      <c r="BD61" s="860"/>
      <c r="BE61" s="851"/>
      <c r="BF61" s="851"/>
      <c r="BG61" s="851"/>
      <c r="BH61" s="851"/>
      <c r="BI61" s="852"/>
      <c r="BJ61" s="205"/>
      <c r="BK61" s="205"/>
      <c r="BL61" s="205"/>
      <c r="BM61" s="205"/>
      <c r="BN61" s="205"/>
      <c r="BO61" s="218"/>
      <c r="BP61" s="218"/>
      <c r="BQ61" s="215">
        <v>55</v>
      </c>
      <c r="BR61" s="216"/>
      <c r="BS61" s="786"/>
      <c r="BT61" s="787"/>
      <c r="BU61" s="787"/>
      <c r="BV61" s="787"/>
      <c r="BW61" s="787"/>
      <c r="BX61" s="787"/>
      <c r="BY61" s="787"/>
      <c r="BZ61" s="787"/>
      <c r="CA61" s="787"/>
      <c r="CB61" s="787"/>
      <c r="CC61" s="787"/>
      <c r="CD61" s="787"/>
      <c r="CE61" s="787"/>
      <c r="CF61" s="787"/>
      <c r="CG61" s="78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9"/>
    </row>
    <row r="62" spans="1:131" s="200" customFormat="1" ht="26.25" customHeight="1" x14ac:dyDescent="0.2">
      <c r="A62" s="214">
        <v>35</v>
      </c>
      <c r="B62" s="775"/>
      <c r="C62" s="776"/>
      <c r="D62" s="776"/>
      <c r="E62" s="776"/>
      <c r="F62" s="776"/>
      <c r="G62" s="776"/>
      <c r="H62" s="776"/>
      <c r="I62" s="776"/>
      <c r="J62" s="776"/>
      <c r="K62" s="776"/>
      <c r="L62" s="776"/>
      <c r="M62" s="776"/>
      <c r="N62" s="776"/>
      <c r="O62" s="776"/>
      <c r="P62" s="777"/>
      <c r="Q62" s="856"/>
      <c r="R62" s="857"/>
      <c r="S62" s="857"/>
      <c r="T62" s="857"/>
      <c r="U62" s="857"/>
      <c r="V62" s="857"/>
      <c r="W62" s="857"/>
      <c r="X62" s="857"/>
      <c r="Y62" s="857"/>
      <c r="Z62" s="857"/>
      <c r="AA62" s="857"/>
      <c r="AB62" s="857"/>
      <c r="AC62" s="857"/>
      <c r="AD62" s="857"/>
      <c r="AE62" s="858"/>
      <c r="AF62" s="781"/>
      <c r="AG62" s="782"/>
      <c r="AH62" s="782"/>
      <c r="AI62" s="782"/>
      <c r="AJ62" s="783"/>
      <c r="AK62" s="859"/>
      <c r="AL62" s="857"/>
      <c r="AM62" s="857"/>
      <c r="AN62" s="857"/>
      <c r="AO62" s="857"/>
      <c r="AP62" s="857"/>
      <c r="AQ62" s="857"/>
      <c r="AR62" s="857"/>
      <c r="AS62" s="857"/>
      <c r="AT62" s="857"/>
      <c r="AU62" s="857"/>
      <c r="AV62" s="857"/>
      <c r="AW62" s="857"/>
      <c r="AX62" s="857"/>
      <c r="AY62" s="857"/>
      <c r="AZ62" s="860"/>
      <c r="BA62" s="860"/>
      <c r="BB62" s="860"/>
      <c r="BC62" s="860"/>
      <c r="BD62" s="860"/>
      <c r="BE62" s="851"/>
      <c r="BF62" s="851"/>
      <c r="BG62" s="851"/>
      <c r="BH62" s="851"/>
      <c r="BI62" s="852"/>
      <c r="BJ62" s="868" t="s">
        <v>387</v>
      </c>
      <c r="BK62" s="829"/>
      <c r="BL62" s="829"/>
      <c r="BM62" s="829"/>
      <c r="BN62" s="830"/>
      <c r="BO62" s="218"/>
      <c r="BP62" s="218"/>
      <c r="BQ62" s="215">
        <v>56</v>
      </c>
      <c r="BR62" s="216"/>
      <c r="BS62" s="786"/>
      <c r="BT62" s="787"/>
      <c r="BU62" s="787"/>
      <c r="BV62" s="787"/>
      <c r="BW62" s="787"/>
      <c r="BX62" s="787"/>
      <c r="BY62" s="787"/>
      <c r="BZ62" s="787"/>
      <c r="CA62" s="787"/>
      <c r="CB62" s="787"/>
      <c r="CC62" s="787"/>
      <c r="CD62" s="787"/>
      <c r="CE62" s="787"/>
      <c r="CF62" s="787"/>
      <c r="CG62" s="78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9"/>
    </row>
    <row r="63" spans="1:131" s="200" customFormat="1" ht="26.25" customHeight="1" thickBot="1" x14ac:dyDescent="0.25">
      <c r="A63" s="217" t="s">
        <v>368</v>
      </c>
      <c r="B63" s="813" t="s">
        <v>388</v>
      </c>
      <c r="C63" s="814"/>
      <c r="D63" s="814"/>
      <c r="E63" s="814"/>
      <c r="F63" s="814"/>
      <c r="G63" s="814"/>
      <c r="H63" s="814"/>
      <c r="I63" s="814"/>
      <c r="J63" s="814"/>
      <c r="K63" s="814"/>
      <c r="L63" s="814"/>
      <c r="M63" s="814"/>
      <c r="N63" s="814"/>
      <c r="O63" s="814"/>
      <c r="P63" s="815"/>
      <c r="Q63" s="861"/>
      <c r="R63" s="862"/>
      <c r="S63" s="862"/>
      <c r="T63" s="862"/>
      <c r="U63" s="862"/>
      <c r="V63" s="862"/>
      <c r="W63" s="862"/>
      <c r="X63" s="862"/>
      <c r="Y63" s="862"/>
      <c r="Z63" s="862"/>
      <c r="AA63" s="862"/>
      <c r="AB63" s="862"/>
      <c r="AC63" s="862"/>
      <c r="AD63" s="862"/>
      <c r="AE63" s="863"/>
      <c r="AF63" s="864">
        <v>63</v>
      </c>
      <c r="AG63" s="865"/>
      <c r="AH63" s="865"/>
      <c r="AI63" s="865"/>
      <c r="AJ63" s="866"/>
      <c r="AK63" s="867"/>
      <c r="AL63" s="862"/>
      <c r="AM63" s="862"/>
      <c r="AN63" s="862"/>
      <c r="AO63" s="862"/>
      <c r="AP63" s="865">
        <v>527</v>
      </c>
      <c r="AQ63" s="865"/>
      <c r="AR63" s="865"/>
      <c r="AS63" s="865"/>
      <c r="AT63" s="865"/>
      <c r="AU63" s="865">
        <v>76</v>
      </c>
      <c r="AV63" s="865"/>
      <c r="AW63" s="865"/>
      <c r="AX63" s="865"/>
      <c r="AY63" s="865"/>
      <c r="AZ63" s="869"/>
      <c r="BA63" s="869"/>
      <c r="BB63" s="869"/>
      <c r="BC63" s="869"/>
      <c r="BD63" s="869"/>
      <c r="BE63" s="870"/>
      <c r="BF63" s="870"/>
      <c r="BG63" s="870"/>
      <c r="BH63" s="870"/>
      <c r="BI63" s="871"/>
      <c r="BJ63" s="872" t="s">
        <v>112</v>
      </c>
      <c r="BK63" s="873"/>
      <c r="BL63" s="873"/>
      <c r="BM63" s="873"/>
      <c r="BN63" s="874"/>
      <c r="BO63" s="218"/>
      <c r="BP63" s="218"/>
      <c r="BQ63" s="215">
        <v>57</v>
      </c>
      <c r="BR63" s="216"/>
      <c r="BS63" s="786"/>
      <c r="BT63" s="787"/>
      <c r="BU63" s="787"/>
      <c r="BV63" s="787"/>
      <c r="BW63" s="787"/>
      <c r="BX63" s="787"/>
      <c r="BY63" s="787"/>
      <c r="BZ63" s="787"/>
      <c r="CA63" s="787"/>
      <c r="CB63" s="787"/>
      <c r="CC63" s="787"/>
      <c r="CD63" s="787"/>
      <c r="CE63" s="787"/>
      <c r="CF63" s="787"/>
      <c r="CG63" s="78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9"/>
    </row>
    <row r="64" spans="1:131" s="200" customFormat="1" ht="26.25" customHeight="1" x14ac:dyDescent="0.2">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6"/>
      <c r="BT64" s="787"/>
      <c r="BU64" s="787"/>
      <c r="BV64" s="787"/>
      <c r="BW64" s="787"/>
      <c r="BX64" s="787"/>
      <c r="BY64" s="787"/>
      <c r="BZ64" s="787"/>
      <c r="CA64" s="787"/>
      <c r="CB64" s="787"/>
      <c r="CC64" s="787"/>
      <c r="CD64" s="787"/>
      <c r="CE64" s="787"/>
      <c r="CF64" s="787"/>
      <c r="CG64" s="78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9"/>
    </row>
    <row r="65" spans="1:131" s="200" customFormat="1" ht="26.25" customHeight="1" thickBot="1" x14ac:dyDescent="0.25">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6"/>
      <c r="BT65" s="787"/>
      <c r="BU65" s="787"/>
      <c r="BV65" s="787"/>
      <c r="BW65" s="787"/>
      <c r="BX65" s="787"/>
      <c r="BY65" s="787"/>
      <c r="BZ65" s="787"/>
      <c r="CA65" s="787"/>
      <c r="CB65" s="787"/>
      <c r="CC65" s="787"/>
      <c r="CD65" s="787"/>
      <c r="CE65" s="787"/>
      <c r="CF65" s="787"/>
      <c r="CG65" s="78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9"/>
    </row>
    <row r="66" spans="1:131" s="200" customFormat="1" ht="26.25" customHeight="1" x14ac:dyDescent="0.2">
      <c r="A66" s="763" t="s">
        <v>390</v>
      </c>
      <c r="B66" s="764"/>
      <c r="C66" s="764"/>
      <c r="D66" s="764"/>
      <c r="E66" s="764"/>
      <c r="F66" s="764"/>
      <c r="G66" s="764"/>
      <c r="H66" s="764"/>
      <c r="I66" s="764"/>
      <c r="J66" s="764"/>
      <c r="K66" s="764"/>
      <c r="L66" s="764"/>
      <c r="M66" s="764"/>
      <c r="N66" s="764"/>
      <c r="O66" s="764"/>
      <c r="P66" s="765"/>
      <c r="Q66" s="740" t="s">
        <v>372</v>
      </c>
      <c r="R66" s="741"/>
      <c r="S66" s="741"/>
      <c r="T66" s="741"/>
      <c r="U66" s="742"/>
      <c r="V66" s="740" t="s">
        <v>373</v>
      </c>
      <c r="W66" s="741"/>
      <c r="X66" s="741"/>
      <c r="Y66" s="741"/>
      <c r="Z66" s="742"/>
      <c r="AA66" s="740" t="s">
        <v>374</v>
      </c>
      <c r="AB66" s="741"/>
      <c r="AC66" s="741"/>
      <c r="AD66" s="741"/>
      <c r="AE66" s="742"/>
      <c r="AF66" s="875" t="s">
        <v>375</v>
      </c>
      <c r="AG66" s="836"/>
      <c r="AH66" s="836"/>
      <c r="AI66" s="836"/>
      <c r="AJ66" s="876"/>
      <c r="AK66" s="740" t="s">
        <v>376</v>
      </c>
      <c r="AL66" s="764"/>
      <c r="AM66" s="764"/>
      <c r="AN66" s="764"/>
      <c r="AO66" s="765"/>
      <c r="AP66" s="740" t="s">
        <v>377</v>
      </c>
      <c r="AQ66" s="741"/>
      <c r="AR66" s="741"/>
      <c r="AS66" s="741"/>
      <c r="AT66" s="742"/>
      <c r="AU66" s="740" t="s">
        <v>391</v>
      </c>
      <c r="AV66" s="741"/>
      <c r="AW66" s="741"/>
      <c r="AX66" s="741"/>
      <c r="AY66" s="742"/>
      <c r="AZ66" s="740" t="s">
        <v>356</v>
      </c>
      <c r="BA66" s="741"/>
      <c r="BB66" s="741"/>
      <c r="BC66" s="741"/>
      <c r="BD66" s="752"/>
      <c r="BE66" s="218"/>
      <c r="BF66" s="218"/>
      <c r="BG66" s="218"/>
      <c r="BH66" s="218"/>
      <c r="BI66" s="218"/>
      <c r="BJ66" s="218"/>
      <c r="BK66" s="218"/>
      <c r="BL66" s="218"/>
      <c r="BM66" s="218"/>
      <c r="BN66" s="218"/>
      <c r="BO66" s="218"/>
      <c r="BP66" s="218"/>
      <c r="BQ66" s="215">
        <v>60</v>
      </c>
      <c r="BR66" s="220"/>
      <c r="BS66" s="886"/>
      <c r="BT66" s="887"/>
      <c r="BU66" s="887"/>
      <c r="BV66" s="887"/>
      <c r="BW66" s="887"/>
      <c r="BX66" s="887"/>
      <c r="BY66" s="887"/>
      <c r="BZ66" s="887"/>
      <c r="CA66" s="887"/>
      <c r="CB66" s="887"/>
      <c r="CC66" s="887"/>
      <c r="CD66" s="887"/>
      <c r="CE66" s="887"/>
      <c r="CF66" s="887"/>
      <c r="CG66" s="888"/>
      <c r="CH66" s="883"/>
      <c r="CI66" s="884"/>
      <c r="CJ66" s="884"/>
      <c r="CK66" s="884"/>
      <c r="CL66" s="885"/>
      <c r="CM66" s="883"/>
      <c r="CN66" s="884"/>
      <c r="CO66" s="884"/>
      <c r="CP66" s="884"/>
      <c r="CQ66" s="885"/>
      <c r="CR66" s="883"/>
      <c r="CS66" s="884"/>
      <c r="CT66" s="884"/>
      <c r="CU66" s="884"/>
      <c r="CV66" s="885"/>
      <c r="CW66" s="883"/>
      <c r="CX66" s="884"/>
      <c r="CY66" s="884"/>
      <c r="CZ66" s="884"/>
      <c r="DA66" s="885"/>
      <c r="DB66" s="883"/>
      <c r="DC66" s="884"/>
      <c r="DD66" s="884"/>
      <c r="DE66" s="884"/>
      <c r="DF66" s="885"/>
      <c r="DG66" s="883"/>
      <c r="DH66" s="884"/>
      <c r="DI66" s="884"/>
      <c r="DJ66" s="884"/>
      <c r="DK66" s="885"/>
      <c r="DL66" s="883"/>
      <c r="DM66" s="884"/>
      <c r="DN66" s="884"/>
      <c r="DO66" s="884"/>
      <c r="DP66" s="885"/>
      <c r="DQ66" s="883"/>
      <c r="DR66" s="884"/>
      <c r="DS66" s="884"/>
      <c r="DT66" s="884"/>
      <c r="DU66" s="885"/>
      <c r="DV66" s="880"/>
      <c r="DW66" s="881"/>
      <c r="DX66" s="881"/>
      <c r="DY66" s="881"/>
      <c r="DZ66" s="882"/>
      <c r="EA66" s="199"/>
    </row>
    <row r="67" spans="1:131" s="200" customFormat="1" ht="26.25" customHeight="1" thickBot="1" x14ac:dyDescent="0.25">
      <c r="A67" s="766"/>
      <c r="B67" s="767"/>
      <c r="C67" s="767"/>
      <c r="D67" s="767"/>
      <c r="E67" s="767"/>
      <c r="F67" s="767"/>
      <c r="G67" s="767"/>
      <c r="H67" s="767"/>
      <c r="I67" s="767"/>
      <c r="J67" s="767"/>
      <c r="K67" s="767"/>
      <c r="L67" s="767"/>
      <c r="M67" s="767"/>
      <c r="N67" s="767"/>
      <c r="O67" s="767"/>
      <c r="P67" s="768"/>
      <c r="Q67" s="743"/>
      <c r="R67" s="744"/>
      <c r="S67" s="744"/>
      <c r="T67" s="744"/>
      <c r="U67" s="745"/>
      <c r="V67" s="743"/>
      <c r="W67" s="744"/>
      <c r="X67" s="744"/>
      <c r="Y67" s="744"/>
      <c r="Z67" s="745"/>
      <c r="AA67" s="743"/>
      <c r="AB67" s="744"/>
      <c r="AC67" s="744"/>
      <c r="AD67" s="744"/>
      <c r="AE67" s="745"/>
      <c r="AF67" s="877"/>
      <c r="AG67" s="839"/>
      <c r="AH67" s="839"/>
      <c r="AI67" s="839"/>
      <c r="AJ67" s="878"/>
      <c r="AK67" s="879"/>
      <c r="AL67" s="767"/>
      <c r="AM67" s="767"/>
      <c r="AN67" s="767"/>
      <c r="AO67" s="768"/>
      <c r="AP67" s="743"/>
      <c r="AQ67" s="744"/>
      <c r="AR67" s="744"/>
      <c r="AS67" s="744"/>
      <c r="AT67" s="745"/>
      <c r="AU67" s="743"/>
      <c r="AV67" s="744"/>
      <c r="AW67" s="744"/>
      <c r="AX67" s="744"/>
      <c r="AY67" s="745"/>
      <c r="AZ67" s="743"/>
      <c r="BA67" s="744"/>
      <c r="BB67" s="744"/>
      <c r="BC67" s="744"/>
      <c r="BD67" s="753"/>
      <c r="BE67" s="218"/>
      <c r="BF67" s="218"/>
      <c r="BG67" s="218"/>
      <c r="BH67" s="218"/>
      <c r="BI67" s="218"/>
      <c r="BJ67" s="218"/>
      <c r="BK67" s="218"/>
      <c r="BL67" s="218"/>
      <c r="BM67" s="218"/>
      <c r="BN67" s="218"/>
      <c r="BO67" s="218"/>
      <c r="BP67" s="218"/>
      <c r="BQ67" s="215">
        <v>61</v>
      </c>
      <c r="BR67" s="220"/>
      <c r="BS67" s="886"/>
      <c r="BT67" s="887"/>
      <c r="BU67" s="887"/>
      <c r="BV67" s="887"/>
      <c r="BW67" s="887"/>
      <c r="BX67" s="887"/>
      <c r="BY67" s="887"/>
      <c r="BZ67" s="887"/>
      <c r="CA67" s="887"/>
      <c r="CB67" s="887"/>
      <c r="CC67" s="887"/>
      <c r="CD67" s="887"/>
      <c r="CE67" s="887"/>
      <c r="CF67" s="887"/>
      <c r="CG67" s="888"/>
      <c r="CH67" s="883"/>
      <c r="CI67" s="884"/>
      <c r="CJ67" s="884"/>
      <c r="CK67" s="884"/>
      <c r="CL67" s="885"/>
      <c r="CM67" s="883"/>
      <c r="CN67" s="884"/>
      <c r="CO67" s="884"/>
      <c r="CP67" s="884"/>
      <c r="CQ67" s="885"/>
      <c r="CR67" s="883"/>
      <c r="CS67" s="884"/>
      <c r="CT67" s="884"/>
      <c r="CU67" s="884"/>
      <c r="CV67" s="885"/>
      <c r="CW67" s="883"/>
      <c r="CX67" s="884"/>
      <c r="CY67" s="884"/>
      <c r="CZ67" s="884"/>
      <c r="DA67" s="885"/>
      <c r="DB67" s="883"/>
      <c r="DC67" s="884"/>
      <c r="DD67" s="884"/>
      <c r="DE67" s="884"/>
      <c r="DF67" s="885"/>
      <c r="DG67" s="883"/>
      <c r="DH67" s="884"/>
      <c r="DI67" s="884"/>
      <c r="DJ67" s="884"/>
      <c r="DK67" s="885"/>
      <c r="DL67" s="883"/>
      <c r="DM67" s="884"/>
      <c r="DN67" s="884"/>
      <c r="DO67" s="884"/>
      <c r="DP67" s="885"/>
      <c r="DQ67" s="883"/>
      <c r="DR67" s="884"/>
      <c r="DS67" s="884"/>
      <c r="DT67" s="884"/>
      <c r="DU67" s="885"/>
      <c r="DV67" s="880"/>
      <c r="DW67" s="881"/>
      <c r="DX67" s="881"/>
      <c r="DY67" s="881"/>
      <c r="DZ67" s="882"/>
      <c r="EA67" s="199"/>
    </row>
    <row r="68" spans="1:131" s="200" customFormat="1" ht="26.25" customHeight="1" thickTop="1" x14ac:dyDescent="0.2">
      <c r="A68" s="211">
        <v>1</v>
      </c>
      <c r="B68" s="893" t="s">
        <v>536</v>
      </c>
      <c r="C68" s="894"/>
      <c r="D68" s="894"/>
      <c r="E68" s="894"/>
      <c r="F68" s="894"/>
      <c r="G68" s="894"/>
      <c r="H68" s="894"/>
      <c r="I68" s="894"/>
      <c r="J68" s="894"/>
      <c r="K68" s="894"/>
      <c r="L68" s="894"/>
      <c r="M68" s="894"/>
      <c r="N68" s="894"/>
      <c r="O68" s="894"/>
      <c r="P68" s="895"/>
      <c r="Q68" s="892">
        <v>2116</v>
      </c>
      <c r="R68" s="889"/>
      <c r="S68" s="889"/>
      <c r="T68" s="889"/>
      <c r="U68" s="889"/>
      <c r="V68" s="889">
        <v>2107</v>
      </c>
      <c r="W68" s="889"/>
      <c r="X68" s="889"/>
      <c r="Y68" s="889"/>
      <c r="Z68" s="889"/>
      <c r="AA68" s="889">
        <v>9</v>
      </c>
      <c r="AB68" s="889"/>
      <c r="AC68" s="889"/>
      <c r="AD68" s="889"/>
      <c r="AE68" s="889"/>
      <c r="AF68" s="889">
        <v>9</v>
      </c>
      <c r="AG68" s="889"/>
      <c r="AH68" s="889"/>
      <c r="AI68" s="889"/>
      <c r="AJ68" s="889"/>
      <c r="AK68" s="889">
        <v>0</v>
      </c>
      <c r="AL68" s="889"/>
      <c r="AM68" s="889"/>
      <c r="AN68" s="889"/>
      <c r="AO68" s="889"/>
      <c r="AP68" s="889">
        <v>724</v>
      </c>
      <c r="AQ68" s="889"/>
      <c r="AR68" s="889"/>
      <c r="AS68" s="889"/>
      <c r="AT68" s="889"/>
      <c r="AU68" s="889">
        <v>724</v>
      </c>
      <c r="AV68" s="889"/>
      <c r="AW68" s="889"/>
      <c r="AX68" s="889"/>
      <c r="AY68" s="889"/>
      <c r="AZ68" s="890"/>
      <c r="BA68" s="890"/>
      <c r="BB68" s="890"/>
      <c r="BC68" s="890"/>
      <c r="BD68" s="891"/>
      <c r="BE68" s="218"/>
      <c r="BF68" s="218"/>
      <c r="BG68" s="218"/>
      <c r="BH68" s="218"/>
      <c r="BI68" s="218"/>
      <c r="BJ68" s="218"/>
      <c r="BK68" s="218"/>
      <c r="BL68" s="218"/>
      <c r="BM68" s="218"/>
      <c r="BN68" s="218"/>
      <c r="BO68" s="218"/>
      <c r="BP68" s="218"/>
      <c r="BQ68" s="215">
        <v>62</v>
      </c>
      <c r="BR68" s="220"/>
      <c r="BS68" s="886"/>
      <c r="BT68" s="887"/>
      <c r="BU68" s="887"/>
      <c r="BV68" s="887"/>
      <c r="BW68" s="887"/>
      <c r="BX68" s="887"/>
      <c r="BY68" s="887"/>
      <c r="BZ68" s="887"/>
      <c r="CA68" s="887"/>
      <c r="CB68" s="887"/>
      <c r="CC68" s="887"/>
      <c r="CD68" s="887"/>
      <c r="CE68" s="887"/>
      <c r="CF68" s="887"/>
      <c r="CG68" s="888"/>
      <c r="CH68" s="883"/>
      <c r="CI68" s="884"/>
      <c r="CJ68" s="884"/>
      <c r="CK68" s="884"/>
      <c r="CL68" s="885"/>
      <c r="CM68" s="883"/>
      <c r="CN68" s="884"/>
      <c r="CO68" s="884"/>
      <c r="CP68" s="884"/>
      <c r="CQ68" s="885"/>
      <c r="CR68" s="883"/>
      <c r="CS68" s="884"/>
      <c r="CT68" s="884"/>
      <c r="CU68" s="884"/>
      <c r="CV68" s="885"/>
      <c r="CW68" s="883"/>
      <c r="CX68" s="884"/>
      <c r="CY68" s="884"/>
      <c r="CZ68" s="884"/>
      <c r="DA68" s="885"/>
      <c r="DB68" s="883"/>
      <c r="DC68" s="884"/>
      <c r="DD68" s="884"/>
      <c r="DE68" s="884"/>
      <c r="DF68" s="885"/>
      <c r="DG68" s="883"/>
      <c r="DH68" s="884"/>
      <c r="DI68" s="884"/>
      <c r="DJ68" s="884"/>
      <c r="DK68" s="885"/>
      <c r="DL68" s="883"/>
      <c r="DM68" s="884"/>
      <c r="DN68" s="884"/>
      <c r="DO68" s="884"/>
      <c r="DP68" s="885"/>
      <c r="DQ68" s="883"/>
      <c r="DR68" s="884"/>
      <c r="DS68" s="884"/>
      <c r="DT68" s="884"/>
      <c r="DU68" s="885"/>
      <c r="DV68" s="880"/>
      <c r="DW68" s="881"/>
      <c r="DX68" s="881"/>
      <c r="DY68" s="881"/>
      <c r="DZ68" s="882"/>
      <c r="EA68" s="199"/>
    </row>
    <row r="69" spans="1:131" s="200" customFormat="1" ht="26.25" customHeight="1" x14ac:dyDescent="0.2">
      <c r="A69" s="214">
        <v>2</v>
      </c>
      <c r="B69" s="737" t="s">
        <v>537</v>
      </c>
      <c r="C69" s="738"/>
      <c r="D69" s="738"/>
      <c r="E69" s="738"/>
      <c r="F69" s="738"/>
      <c r="G69" s="738"/>
      <c r="H69" s="738"/>
      <c r="I69" s="738"/>
      <c r="J69" s="738"/>
      <c r="K69" s="738"/>
      <c r="L69" s="738"/>
      <c r="M69" s="738"/>
      <c r="N69" s="738"/>
      <c r="O69" s="738"/>
      <c r="P69" s="739"/>
      <c r="Q69" s="896">
        <v>9111</v>
      </c>
      <c r="R69" s="854"/>
      <c r="S69" s="854"/>
      <c r="T69" s="854"/>
      <c r="U69" s="854"/>
      <c r="V69" s="854">
        <v>8473</v>
      </c>
      <c r="W69" s="854"/>
      <c r="X69" s="854"/>
      <c r="Y69" s="854"/>
      <c r="Z69" s="854"/>
      <c r="AA69" s="854">
        <v>638</v>
      </c>
      <c r="AB69" s="854"/>
      <c r="AC69" s="854"/>
      <c r="AD69" s="854"/>
      <c r="AE69" s="854"/>
      <c r="AF69" s="854">
        <v>638</v>
      </c>
      <c r="AG69" s="854"/>
      <c r="AH69" s="854"/>
      <c r="AI69" s="854"/>
      <c r="AJ69" s="854"/>
      <c r="AK69" s="854">
        <v>3</v>
      </c>
      <c r="AL69" s="854"/>
      <c r="AM69" s="854"/>
      <c r="AN69" s="854"/>
      <c r="AO69" s="854"/>
      <c r="AP69" s="854"/>
      <c r="AQ69" s="854"/>
      <c r="AR69" s="854"/>
      <c r="AS69" s="854"/>
      <c r="AT69" s="854"/>
      <c r="AU69" s="854"/>
      <c r="AV69" s="854"/>
      <c r="AW69" s="854"/>
      <c r="AX69" s="854"/>
      <c r="AY69" s="854"/>
      <c r="AZ69" s="897"/>
      <c r="BA69" s="897"/>
      <c r="BB69" s="897"/>
      <c r="BC69" s="897"/>
      <c r="BD69" s="898"/>
      <c r="BE69" s="218"/>
      <c r="BF69" s="218"/>
      <c r="BG69" s="218"/>
      <c r="BH69" s="218"/>
      <c r="BI69" s="218"/>
      <c r="BJ69" s="218"/>
      <c r="BK69" s="218"/>
      <c r="BL69" s="218"/>
      <c r="BM69" s="218"/>
      <c r="BN69" s="218"/>
      <c r="BO69" s="218"/>
      <c r="BP69" s="218"/>
      <c r="BQ69" s="215">
        <v>63</v>
      </c>
      <c r="BR69" s="220"/>
      <c r="BS69" s="886"/>
      <c r="BT69" s="887"/>
      <c r="BU69" s="887"/>
      <c r="BV69" s="887"/>
      <c r="BW69" s="887"/>
      <c r="BX69" s="887"/>
      <c r="BY69" s="887"/>
      <c r="BZ69" s="887"/>
      <c r="CA69" s="887"/>
      <c r="CB69" s="887"/>
      <c r="CC69" s="887"/>
      <c r="CD69" s="887"/>
      <c r="CE69" s="887"/>
      <c r="CF69" s="887"/>
      <c r="CG69" s="888"/>
      <c r="CH69" s="883"/>
      <c r="CI69" s="884"/>
      <c r="CJ69" s="884"/>
      <c r="CK69" s="884"/>
      <c r="CL69" s="885"/>
      <c r="CM69" s="883"/>
      <c r="CN69" s="884"/>
      <c r="CO69" s="884"/>
      <c r="CP69" s="884"/>
      <c r="CQ69" s="885"/>
      <c r="CR69" s="883"/>
      <c r="CS69" s="884"/>
      <c r="CT69" s="884"/>
      <c r="CU69" s="884"/>
      <c r="CV69" s="885"/>
      <c r="CW69" s="883"/>
      <c r="CX69" s="884"/>
      <c r="CY69" s="884"/>
      <c r="CZ69" s="884"/>
      <c r="DA69" s="885"/>
      <c r="DB69" s="883"/>
      <c r="DC69" s="884"/>
      <c r="DD69" s="884"/>
      <c r="DE69" s="884"/>
      <c r="DF69" s="885"/>
      <c r="DG69" s="883"/>
      <c r="DH69" s="884"/>
      <c r="DI69" s="884"/>
      <c r="DJ69" s="884"/>
      <c r="DK69" s="885"/>
      <c r="DL69" s="883"/>
      <c r="DM69" s="884"/>
      <c r="DN69" s="884"/>
      <c r="DO69" s="884"/>
      <c r="DP69" s="885"/>
      <c r="DQ69" s="883"/>
      <c r="DR69" s="884"/>
      <c r="DS69" s="884"/>
      <c r="DT69" s="884"/>
      <c r="DU69" s="885"/>
      <c r="DV69" s="880"/>
      <c r="DW69" s="881"/>
      <c r="DX69" s="881"/>
      <c r="DY69" s="881"/>
      <c r="DZ69" s="882"/>
      <c r="EA69" s="199"/>
    </row>
    <row r="70" spans="1:131" s="200" customFormat="1" ht="26.25" customHeight="1" x14ac:dyDescent="0.2">
      <c r="A70" s="214">
        <v>3</v>
      </c>
      <c r="B70" s="737" t="s">
        <v>538</v>
      </c>
      <c r="C70" s="738"/>
      <c r="D70" s="738"/>
      <c r="E70" s="738"/>
      <c r="F70" s="738"/>
      <c r="G70" s="738"/>
      <c r="H70" s="738"/>
      <c r="I70" s="738"/>
      <c r="J70" s="738"/>
      <c r="K70" s="738"/>
      <c r="L70" s="738"/>
      <c r="M70" s="738"/>
      <c r="N70" s="738"/>
      <c r="O70" s="738"/>
      <c r="P70" s="739"/>
      <c r="Q70" s="896">
        <v>4001</v>
      </c>
      <c r="R70" s="854"/>
      <c r="S70" s="854"/>
      <c r="T70" s="854"/>
      <c r="U70" s="854"/>
      <c r="V70" s="854">
        <v>3979</v>
      </c>
      <c r="W70" s="854"/>
      <c r="X70" s="854"/>
      <c r="Y70" s="854"/>
      <c r="Z70" s="854"/>
      <c r="AA70" s="854">
        <v>22</v>
      </c>
      <c r="AB70" s="854"/>
      <c r="AC70" s="854"/>
      <c r="AD70" s="854"/>
      <c r="AE70" s="854"/>
      <c r="AF70" s="854">
        <v>22</v>
      </c>
      <c r="AG70" s="854"/>
      <c r="AH70" s="854"/>
      <c r="AI70" s="854"/>
      <c r="AJ70" s="854"/>
      <c r="AK70" s="854">
        <v>12</v>
      </c>
      <c r="AL70" s="854"/>
      <c r="AM70" s="854"/>
      <c r="AN70" s="854"/>
      <c r="AO70" s="854"/>
      <c r="AP70" s="854">
        <v>220</v>
      </c>
      <c r="AQ70" s="854"/>
      <c r="AR70" s="854"/>
      <c r="AS70" s="854"/>
      <c r="AT70" s="854"/>
      <c r="AU70" s="854">
        <v>12</v>
      </c>
      <c r="AV70" s="854"/>
      <c r="AW70" s="854"/>
      <c r="AX70" s="854"/>
      <c r="AY70" s="854"/>
      <c r="AZ70" s="897"/>
      <c r="BA70" s="897"/>
      <c r="BB70" s="897"/>
      <c r="BC70" s="897"/>
      <c r="BD70" s="898"/>
      <c r="BE70" s="218"/>
      <c r="BF70" s="218"/>
      <c r="BG70" s="218"/>
      <c r="BH70" s="218"/>
      <c r="BI70" s="218"/>
      <c r="BJ70" s="218"/>
      <c r="BK70" s="218"/>
      <c r="BL70" s="218"/>
      <c r="BM70" s="218"/>
      <c r="BN70" s="218"/>
      <c r="BO70" s="218"/>
      <c r="BP70" s="218"/>
      <c r="BQ70" s="215">
        <v>64</v>
      </c>
      <c r="BR70" s="220"/>
      <c r="BS70" s="886"/>
      <c r="BT70" s="887"/>
      <c r="BU70" s="887"/>
      <c r="BV70" s="887"/>
      <c r="BW70" s="887"/>
      <c r="BX70" s="887"/>
      <c r="BY70" s="887"/>
      <c r="BZ70" s="887"/>
      <c r="CA70" s="887"/>
      <c r="CB70" s="887"/>
      <c r="CC70" s="887"/>
      <c r="CD70" s="887"/>
      <c r="CE70" s="887"/>
      <c r="CF70" s="887"/>
      <c r="CG70" s="888"/>
      <c r="CH70" s="883"/>
      <c r="CI70" s="884"/>
      <c r="CJ70" s="884"/>
      <c r="CK70" s="884"/>
      <c r="CL70" s="885"/>
      <c r="CM70" s="883"/>
      <c r="CN70" s="884"/>
      <c r="CO70" s="884"/>
      <c r="CP70" s="884"/>
      <c r="CQ70" s="885"/>
      <c r="CR70" s="883"/>
      <c r="CS70" s="884"/>
      <c r="CT70" s="884"/>
      <c r="CU70" s="884"/>
      <c r="CV70" s="885"/>
      <c r="CW70" s="883"/>
      <c r="CX70" s="884"/>
      <c r="CY70" s="884"/>
      <c r="CZ70" s="884"/>
      <c r="DA70" s="885"/>
      <c r="DB70" s="883"/>
      <c r="DC70" s="884"/>
      <c r="DD70" s="884"/>
      <c r="DE70" s="884"/>
      <c r="DF70" s="885"/>
      <c r="DG70" s="883"/>
      <c r="DH70" s="884"/>
      <c r="DI70" s="884"/>
      <c r="DJ70" s="884"/>
      <c r="DK70" s="885"/>
      <c r="DL70" s="883"/>
      <c r="DM70" s="884"/>
      <c r="DN70" s="884"/>
      <c r="DO70" s="884"/>
      <c r="DP70" s="885"/>
      <c r="DQ70" s="883"/>
      <c r="DR70" s="884"/>
      <c r="DS70" s="884"/>
      <c r="DT70" s="884"/>
      <c r="DU70" s="885"/>
      <c r="DV70" s="880"/>
      <c r="DW70" s="881"/>
      <c r="DX70" s="881"/>
      <c r="DY70" s="881"/>
      <c r="DZ70" s="882"/>
      <c r="EA70" s="199"/>
    </row>
    <row r="71" spans="1:131" s="200" customFormat="1" ht="26.25" customHeight="1" x14ac:dyDescent="0.2">
      <c r="A71" s="214">
        <v>4</v>
      </c>
      <c r="B71" s="737" t="s">
        <v>539</v>
      </c>
      <c r="C71" s="738"/>
      <c r="D71" s="738"/>
      <c r="E71" s="738"/>
      <c r="F71" s="738"/>
      <c r="G71" s="738"/>
      <c r="H71" s="738"/>
      <c r="I71" s="738"/>
      <c r="J71" s="738"/>
      <c r="K71" s="738"/>
      <c r="L71" s="738"/>
      <c r="M71" s="738"/>
      <c r="N71" s="738"/>
      <c r="O71" s="738"/>
      <c r="P71" s="739"/>
      <c r="Q71" s="896">
        <v>597</v>
      </c>
      <c r="R71" s="854"/>
      <c r="S71" s="854"/>
      <c r="T71" s="854"/>
      <c r="U71" s="854"/>
      <c r="V71" s="854">
        <v>557</v>
      </c>
      <c r="W71" s="854"/>
      <c r="X71" s="854"/>
      <c r="Y71" s="854"/>
      <c r="Z71" s="854"/>
      <c r="AA71" s="854">
        <v>40</v>
      </c>
      <c r="AB71" s="854"/>
      <c r="AC71" s="854"/>
      <c r="AD71" s="854"/>
      <c r="AE71" s="854"/>
      <c r="AF71" s="854">
        <v>40</v>
      </c>
      <c r="AG71" s="854"/>
      <c r="AH71" s="854"/>
      <c r="AI71" s="854"/>
      <c r="AJ71" s="854"/>
      <c r="AK71" s="854">
        <v>40</v>
      </c>
      <c r="AL71" s="854"/>
      <c r="AM71" s="854"/>
      <c r="AN71" s="854"/>
      <c r="AO71" s="854"/>
      <c r="AP71" s="854">
        <v>0</v>
      </c>
      <c r="AQ71" s="854"/>
      <c r="AR71" s="854"/>
      <c r="AS71" s="854"/>
      <c r="AT71" s="854"/>
      <c r="AU71" s="854">
        <v>0</v>
      </c>
      <c r="AV71" s="854"/>
      <c r="AW71" s="854"/>
      <c r="AX71" s="854"/>
      <c r="AY71" s="854"/>
      <c r="AZ71" s="897"/>
      <c r="BA71" s="897"/>
      <c r="BB71" s="897"/>
      <c r="BC71" s="897"/>
      <c r="BD71" s="898"/>
      <c r="BE71" s="218"/>
      <c r="BF71" s="218"/>
      <c r="BG71" s="218"/>
      <c r="BH71" s="218"/>
      <c r="BI71" s="218"/>
      <c r="BJ71" s="218"/>
      <c r="BK71" s="218"/>
      <c r="BL71" s="218"/>
      <c r="BM71" s="218"/>
      <c r="BN71" s="218"/>
      <c r="BO71" s="218"/>
      <c r="BP71" s="218"/>
      <c r="BQ71" s="215">
        <v>65</v>
      </c>
      <c r="BR71" s="220"/>
      <c r="BS71" s="886"/>
      <c r="BT71" s="887"/>
      <c r="BU71" s="887"/>
      <c r="BV71" s="887"/>
      <c r="BW71" s="887"/>
      <c r="BX71" s="887"/>
      <c r="BY71" s="887"/>
      <c r="BZ71" s="887"/>
      <c r="CA71" s="887"/>
      <c r="CB71" s="887"/>
      <c r="CC71" s="887"/>
      <c r="CD71" s="887"/>
      <c r="CE71" s="887"/>
      <c r="CF71" s="887"/>
      <c r="CG71" s="888"/>
      <c r="CH71" s="883"/>
      <c r="CI71" s="884"/>
      <c r="CJ71" s="884"/>
      <c r="CK71" s="884"/>
      <c r="CL71" s="885"/>
      <c r="CM71" s="883"/>
      <c r="CN71" s="884"/>
      <c r="CO71" s="884"/>
      <c r="CP71" s="884"/>
      <c r="CQ71" s="885"/>
      <c r="CR71" s="883"/>
      <c r="CS71" s="884"/>
      <c r="CT71" s="884"/>
      <c r="CU71" s="884"/>
      <c r="CV71" s="885"/>
      <c r="CW71" s="883"/>
      <c r="CX71" s="884"/>
      <c r="CY71" s="884"/>
      <c r="CZ71" s="884"/>
      <c r="DA71" s="885"/>
      <c r="DB71" s="883"/>
      <c r="DC71" s="884"/>
      <c r="DD71" s="884"/>
      <c r="DE71" s="884"/>
      <c r="DF71" s="885"/>
      <c r="DG71" s="883"/>
      <c r="DH71" s="884"/>
      <c r="DI71" s="884"/>
      <c r="DJ71" s="884"/>
      <c r="DK71" s="885"/>
      <c r="DL71" s="883"/>
      <c r="DM71" s="884"/>
      <c r="DN71" s="884"/>
      <c r="DO71" s="884"/>
      <c r="DP71" s="885"/>
      <c r="DQ71" s="883"/>
      <c r="DR71" s="884"/>
      <c r="DS71" s="884"/>
      <c r="DT71" s="884"/>
      <c r="DU71" s="885"/>
      <c r="DV71" s="880"/>
      <c r="DW71" s="881"/>
      <c r="DX71" s="881"/>
      <c r="DY71" s="881"/>
      <c r="DZ71" s="882"/>
      <c r="EA71" s="199"/>
    </row>
    <row r="72" spans="1:131" s="200" customFormat="1" ht="26.25" customHeight="1" x14ac:dyDescent="0.2">
      <c r="A72" s="214">
        <v>5</v>
      </c>
      <c r="B72" s="737" t="s">
        <v>540</v>
      </c>
      <c r="C72" s="738"/>
      <c r="D72" s="738"/>
      <c r="E72" s="738"/>
      <c r="F72" s="738"/>
      <c r="G72" s="738"/>
      <c r="H72" s="738"/>
      <c r="I72" s="738"/>
      <c r="J72" s="738"/>
      <c r="K72" s="738"/>
      <c r="L72" s="738"/>
      <c r="M72" s="738"/>
      <c r="N72" s="738"/>
      <c r="O72" s="738"/>
      <c r="P72" s="739"/>
      <c r="Q72" s="896">
        <v>135</v>
      </c>
      <c r="R72" s="854"/>
      <c r="S72" s="854"/>
      <c r="T72" s="854"/>
      <c r="U72" s="854"/>
      <c r="V72" s="854">
        <v>113</v>
      </c>
      <c r="W72" s="854"/>
      <c r="X72" s="854"/>
      <c r="Y72" s="854"/>
      <c r="Z72" s="854"/>
      <c r="AA72" s="854">
        <v>22</v>
      </c>
      <c r="AB72" s="854"/>
      <c r="AC72" s="854"/>
      <c r="AD72" s="854"/>
      <c r="AE72" s="854"/>
      <c r="AF72" s="854">
        <v>22</v>
      </c>
      <c r="AG72" s="854"/>
      <c r="AH72" s="854"/>
      <c r="AI72" s="854"/>
      <c r="AJ72" s="854"/>
      <c r="AK72" s="854">
        <v>67</v>
      </c>
      <c r="AL72" s="854"/>
      <c r="AM72" s="854"/>
      <c r="AN72" s="854"/>
      <c r="AO72" s="854"/>
      <c r="AP72" s="854">
        <v>0</v>
      </c>
      <c r="AQ72" s="854"/>
      <c r="AR72" s="854"/>
      <c r="AS72" s="854"/>
      <c r="AT72" s="854"/>
      <c r="AU72" s="854">
        <v>0</v>
      </c>
      <c r="AV72" s="854"/>
      <c r="AW72" s="854"/>
      <c r="AX72" s="854"/>
      <c r="AY72" s="854"/>
      <c r="AZ72" s="897"/>
      <c r="BA72" s="897"/>
      <c r="BB72" s="897"/>
      <c r="BC72" s="897"/>
      <c r="BD72" s="898"/>
      <c r="BE72" s="218"/>
      <c r="BF72" s="218"/>
      <c r="BG72" s="218"/>
      <c r="BH72" s="218"/>
      <c r="BI72" s="218"/>
      <c r="BJ72" s="218"/>
      <c r="BK72" s="218"/>
      <c r="BL72" s="218"/>
      <c r="BM72" s="218"/>
      <c r="BN72" s="218"/>
      <c r="BO72" s="218"/>
      <c r="BP72" s="218"/>
      <c r="BQ72" s="215">
        <v>66</v>
      </c>
      <c r="BR72" s="220"/>
      <c r="BS72" s="886"/>
      <c r="BT72" s="887"/>
      <c r="BU72" s="887"/>
      <c r="BV72" s="887"/>
      <c r="BW72" s="887"/>
      <c r="BX72" s="887"/>
      <c r="BY72" s="887"/>
      <c r="BZ72" s="887"/>
      <c r="CA72" s="887"/>
      <c r="CB72" s="887"/>
      <c r="CC72" s="887"/>
      <c r="CD72" s="887"/>
      <c r="CE72" s="887"/>
      <c r="CF72" s="887"/>
      <c r="CG72" s="888"/>
      <c r="CH72" s="883"/>
      <c r="CI72" s="884"/>
      <c r="CJ72" s="884"/>
      <c r="CK72" s="884"/>
      <c r="CL72" s="885"/>
      <c r="CM72" s="883"/>
      <c r="CN72" s="884"/>
      <c r="CO72" s="884"/>
      <c r="CP72" s="884"/>
      <c r="CQ72" s="885"/>
      <c r="CR72" s="883"/>
      <c r="CS72" s="884"/>
      <c r="CT72" s="884"/>
      <c r="CU72" s="884"/>
      <c r="CV72" s="885"/>
      <c r="CW72" s="883"/>
      <c r="CX72" s="884"/>
      <c r="CY72" s="884"/>
      <c r="CZ72" s="884"/>
      <c r="DA72" s="885"/>
      <c r="DB72" s="883"/>
      <c r="DC72" s="884"/>
      <c r="DD72" s="884"/>
      <c r="DE72" s="884"/>
      <c r="DF72" s="885"/>
      <c r="DG72" s="883"/>
      <c r="DH72" s="884"/>
      <c r="DI72" s="884"/>
      <c r="DJ72" s="884"/>
      <c r="DK72" s="885"/>
      <c r="DL72" s="883"/>
      <c r="DM72" s="884"/>
      <c r="DN72" s="884"/>
      <c r="DO72" s="884"/>
      <c r="DP72" s="885"/>
      <c r="DQ72" s="883"/>
      <c r="DR72" s="884"/>
      <c r="DS72" s="884"/>
      <c r="DT72" s="884"/>
      <c r="DU72" s="885"/>
      <c r="DV72" s="880"/>
      <c r="DW72" s="881"/>
      <c r="DX72" s="881"/>
      <c r="DY72" s="881"/>
      <c r="DZ72" s="882"/>
      <c r="EA72" s="199"/>
    </row>
    <row r="73" spans="1:131" s="200" customFormat="1" ht="26.25" customHeight="1" x14ac:dyDescent="0.2">
      <c r="A73" s="214">
        <v>6</v>
      </c>
      <c r="B73" s="737" t="s">
        <v>541</v>
      </c>
      <c r="C73" s="738"/>
      <c r="D73" s="738"/>
      <c r="E73" s="738"/>
      <c r="F73" s="738"/>
      <c r="G73" s="738"/>
      <c r="H73" s="738"/>
      <c r="I73" s="738"/>
      <c r="J73" s="738"/>
      <c r="K73" s="738"/>
      <c r="L73" s="738"/>
      <c r="M73" s="738"/>
      <c r="N73" s="738"/>
      <c r="O73" s="738"/>
      <c r="P73" s="739"/>
      <c r="Q73" s="896">
        <v>30244</v>
      </c>
      <c r="R73" s="854"/>
      <c r="S73" s="854"/>
      <c r="T73" s="854"/>
      <c r="U73" s="854"/>
      <c r="V73" s="854">
        <v>29259</v>
      </c>
      <c r="W73" s="854"/>
      <c r="X73" s="854"/>
      <c r="Y73" s="854"/>
      <c r="Z73" s="854"/>
      <c r="AA73" s="854">
        <v>985</v>
      </c>
      <c r="AB73" s="854"/>
      <c r="AC73" s="854"/>
      <c r="AD73" s="854"/>
      <c r="AE73" s="854"/>
      <c r="AF73" s="854">
        <v>985</v>
      </c>
      <c r="AG73" s="854"/>
      <c r="AH73" s="854"/>
      <c r="AI73" s="854"/>
      <c r="AJ73" s="854"/>
      <c r="AK73" s="854">
        <v>4534</v>
      </c>
      <c r="AL73" s="854"/>
      <c r="AM73" s="854"/>
      <c r="AN73" s="854"/>
      <c r="AO73" s="854"/>
      <c r="AP73" s="854">
        <v>0</v>
      </c>
      <c r="AQ73" s="854"/>
      <c r="AR73" s="854"/>
      <c r="AS73" s="854"/>
      <c r="AT73" s="854"/>
      <c r="AU73" s="854">
        <v>0</v>
      </c>
      <c r="AV73" s="854"/>
      <c r="AW73" s="854"/>
      <c r="AX73" s="854"/>
      <c r="AY73" s="854"/>
      <c r="AZ73" s="897"/>
      <c r="BA73" s="897"/>
      <c r="BB73" s="897"/>
      <c r="BC73" s="897"/>
      <c r="BD73" s="898"/>
      <c r="BE73" s="218"/>
      <c r="BF73" s="218"/>
      <c r="BG73" s="218"/>
      <c r="BH73" s="218"/>
      <c r="BI73" s="218"/>
      <c r="BJ73" s="218"/>
      <c r="BK73" s="218"/>
      <c r="BL73" s="218"/>
      <c r="BM73" s="218"/>
      <c r="BN73" s="218"/>
      <c r="BO73" s="218"/>
      <c r="BP73" s="218"/>
      <c r="BQ73" s="215">
        <v>67</v>
      </c>
      <c r="BR73" s="220"/>
      <c r="BS73" s="886"/>
      <c r="BT73" s="887"/>
      <c r="BU73" s="887"/>
      <c r="BV73" s="887"/>
      <c r="BW73" s="887"/>
      <c r="BX73" s="887"/>
      <c r="BY73" s="887"/>
      <c r="BZ73" s="887"/>
      <c r="CA73" s="887"/>
      <c r="CB73" s="887"/>
      <c r="CC73" s="887"/>
      <c r="CD73" s="887"/>
      <c r="CE73" s="887"/>
      <c r="CF73" s="887"/>
      <c r="CG73" s="888"/>
      <c r="CH73" s="883"/>
      <c r="CI73" s="884"/>
      <c r="CJ73" s="884"/>
      <c r="CK73" s="884"/>
      <c r="CL73" s="885"/>
      <c r="CM73" s="883"/>
      <c r="CN73" s="884"/>
      <c r="CO73" s="884"/>
      <c r="CP73" s="884"/>
      <c r="CQ73" s="885"/>
      <c r="CR73" s="883"/>
      <c r="CS73" s="884"/>
      <c r="CT73" s="884"/>
      <c r="CU73" s="884"/>
      <c r="CV73" s="885"/>
      <c r="CW73" s="883"/>
      <c r="CX73" s="884"/>
      <c r="CY73" s="884"/>
      <c r="CZ73" s="884"/>
      <c r="DA73" s="885"/>
      <c r="DB73" s="883"/>
      <c r="DC73" s="884"/>
      <c r="DD73" s="884"/>
      <c r="DE73" s="884"/>
      <c r="DF73" s="885"/>
      <c r="DG73" s="883"/>
      <c r="DH73" s="884"/>
      <c r="DI73" s="884"/>
      <c r="DJ73" s="884"/>
      <c r="DK73" s="885"/>
      <c r="DL73" s="883"/>
      <c r="DM73" s="884"/>
      <c r="DN73" s="884"/>
      <c r="DO73" s="884"/>
      <c r="DP73" s="885"/>
      <c r="DQ73" s="883"/>
      <c r="DR73" s="884"/>
      <c r="DS73" s="884"/>
      <c r="DT73" s="884"/>
      <c r="DU73" s="885"/>
      <c r="DV73" s="880"/>
      <c r="DW73" s="881"/>
      <c r="DX73" s="881"/>
      <c r="DY73" s="881"/>
      <c r="DZ73" s="882"/>
      <c r="EA73" s="199"/>
    </row>
    <row r="74" spans="1:131" s="200" customFormat="1" ht="26.25" customHeight="1" x14ac:dyDescent="0.2">
      <c r="A74" s="214">
        <v>7</v>
      </c>
      <c r="B74" s="737" t="s">
        <v>542</v>
      </c>
      <c r="C74" s="738"/>
      <c r="D74" s="738"/>
      <c r="E74" s="738"/>
      <c r="F74" s="738"/>
      <c r="G74" s="738"/>
      <c r="H74" s="738"/>
      <c r="I74" s="738"/>
      <c r="J74" s="738"/>
      <c r="K74" s="738"/>
      <c r="L74" s="738"/>
      <c r="M74" s="738"/>
      <c r="N74" s="738"/>
      <c r="O74" s="738"/>
      <c r="P74" s="739"/>
      <c r="Q74" s="896">
        <v>142761</v>
      </c>
      <c r="R74" s="854"/>
      <c r="S74" s="854"/>
      <c r="T74" s="854"/>
      <c r="U74" s="854"/>
      <c r="V74" s="854">
        <v>137131</v>
      </c>
      <c r="W74" s="854"/>
      <c r="X74" s="854"/>
      <c r="Y74" s="854"/>
      <c r="Z74" s="854"/>
      <c r="AA74" s="854">
        <v>5630</v>
      </c>
      <c r="AB74" s="854"/>
      <c r="AC74" s="854"/>
      <c r="AD74" s="854"/>
      <c r="AE74" s="854"/>
      <c r="AF74" s="854">
        <v>5630</v>
      </c>
      <c r="AG74" s="854"/>
      <c r="AH74" s="854"/>
      <c r="AI74" s="854"/>
      <c r="AJ74" s="854"/>
      <c r="AK74" s="854">
        <v>1078</v>
      </c>
      <c r="AL74" s="854"/>
      <c r="AM74" s="854"/>
      <c r="AN74" s="854"/>
      <c r="AO74" s="854"/>
      <c r="AP74" s="854">
        <v>0</v>
      </c>
      <c r="AQ74" s="854"/>
      <c r="AR74" s="854"/>
      <c r="AS74" s="854"/>
      <c r="AT74" s="854"/>
      <c r="AU74" s="854">
        <v>0</v>
      </c>
      <c r="AV74" s="854"/>
      <c r="AW74" s="854"/>
      <c r="AX74" s="854"/>
      <c r="AY74" s="854"/>
      <c r="AZ74" s="897"/>
      <c r="BA74" s="897"/>
      <c r="BB74" s="897"/>
      <c r="BC74" s="897"/>
      <c r="BD74" s="898"/>
      <c r="BE74" s="218"/>
      <c r="BF74" s="218"/>
      <c r="BG74" s="218"/>
      <c r="BH74" s="218"/>
      <c r="BI74" s="218"/>
      <c r="BJ74" s="218"/>
      <c r="BK74" s="218"/>
      <c r="BL74" s="218"/>
      <c r="BM74" s="218"/>
      <c r="BN74" s="218"/>
      <c r="BO74" s="218"/>
      <c r="BP74" s="218"/>
      <c r="BQ74" s="215">
        <v>68</v>
      </c>
      <c r="BR74" s="220"/>
      <c r="BS74" s="886"/>
      <c r="BT74" s="887"/>
      <c r="BU74" s="887"/>
      <c r="BV74" s="887"/>
      <c r="BW74" s="887"/>
      <c r="BX74" s="887"/>
      <c r="BY74" s="887"/>
      <c r="BZ74" s="887"/>
      <c r="CA74" s="887"/>
      <c r="CB74" s="887"/>
      <c r="CC74" s="887"/>
      <c r="CD74" s="887"/>
      <c r="CE74" s="887"/>
      <c r="CF74" s="887"/>
      <c r="CG74" s="888"/>
      <c r="CH74" s="883"/>
      <c r="CI74" s="884"/>
      <c r="CJ74" s="884"/>
      <c r="CK74" s="884"/>
      <c r="CL74" s="885"/>
      <c r="CM74" s="883"/>
      <c r="CN74" s="884"/>
      <c r="CO74" s="884"/>
      <c r="CP74" s="884"/>
      <c r="CQ74" s="885"/>
      <c r="CR74" s="883"/>
      <c r="CS74" s="884"/>
      <c r="CT74" s="884"/>
      <c r="CU74" s="884"/>
      <c r="CV74" s="885"/>
      <c r="CW74" s="883"/>
      <c r="CX74" s="884"/>
      <c r="CY74" s="884"/>
      <c r="CZ74" s="884"/>
      <c r="DA74" s="885"/>
      <c r="DB74" s="883"/>
      <c r="DC74" s="884"/>
      <c r="DD74" s="884"/>
      <c r="DE74" s="884"/>
      <c r="DF74" s="885"/>
      <c r="DG74" s="883"/>
      <c r="DH74" s="884"/>
      <c r="DI74" s="884"/>
      <c r="DJ74" s="884"/>
      <c r="DK74" s="885"/>
      <c r="DL74" s="883"/>
      <c r="DM74" s="884"/>
      <c r="DN74" s="884"/>
      <c r="DO74" s="884"/>
      <c r="DP74" s="885"/>
      <c r="DQ74" s="883"/>
      <c r="DR74" s="884"/>
      <c r="DS74" s="884"/>
      <c r="DT74" s="884"/>
      <c r="DU74" s="885"/>
      <c r="DV74" s="880"/>
      <c r="DW74" s="881"/>
      <c r="DX74" s="881"/>
      <c r="DY74" s="881"/>
      <c r="DZ74" s="882"/>
      <c r="EA74" s="199"/>
    </row>
    <row r="75" spans="1:131" s="200" customFormat="1" ht="26.25" customHeight="1" x14ac:dyDescent="0.2">
      <c r="A75" s="214">
        <v>8</v>
      </c>
      <c r="B75" s="737"/>
      <c r="C75" s="738"/>
      <c r="D75" s="738"/>
      <c r="E75" s="738"/>
      <c r="F75" s="738"/>
      <c r="G75" s="738"/>
      <c r="H75" s="738"/>
      <c r="I75" s="738"/>
      <c r="J75" s="738"/>
      <c r="K75" s="738"/>
      <c r="L75" s="738"/>
      <c r="M75" s="738"/>
      <c r="N75" s="738"/>
      <c r="O75" s="738"/>
      <c r="P75" s="739"/>
      <c r="Q75" s="899"/>
      <c r="R75" s="900"/>
      <c r="S75" s="900"/>
      <c r="T75" s="900"/>
      <c r="U75" s="853"/>
      <c r="V75" s="901"/>
      <c r="W75" s="900"/>
      <c r="X75" s="900"/>
      <c r="Y75" s="900"/>
      <c r="Z75" s="853"/>
      <c r="AA75" s="901"/>
      <c r="AB75" s="900"/>
      <c r="AC75" s="900"/>
      <c r="AD75" s="900"/>
      <c r="AE75" s="853"/>
      <c r="AF75" s="901"/>
      <c r="AG75" s="900"/>
      <c r="AH75" s="900"/>
      <c r="AI75" s="900"/>
      <c r="AJ75" s="853"/>
      <c r="AK75" s="901"/>
      <c r="AL75" s="900"/>
      <c r="AM75" s="900"/>
      <c r="AN75" s="900"/>
      <c r="AO75" s="853"/>
      <c r="AP75" s="901"/>
      <c r="AQ75" s="900"/>
      <c r="AR75" s="900"/>
      <c r="AS75" s="900"/>
      <c r="AT75" s="853"/>
      <c r="AU75" s="901"/>
      <c r="AV75" s="900"/>
      <c r="AW75" s="900"/>
      <c r="AX75" s="900"/>
      <c r="AY75" s="853"/>
      <c r="AZ75" s="897"/>
      <c r="BA75" s="897"/>
      <c r="BB75" s="897"/>
      <c r="BC75" s="897"/>
      <c r="BD75" s="898"/>
      <c r="BE75" s="218"/>
      <c r="BF75" s="218"/>
      <c r="BG75" s="218"/>
      <c r="BH75" s="218"/>
      <c r="BI75" s="218"/>
      <c r="BJ75" s="218"/>
      <c r="BK75" s="218"/>
      <c r="BL75" s="218"/>
      <c r="BM75" s="218"/>
      <c r="BN75" s="218"/>
      <c r="BO75" s="218"/>
      <c r="BP75" s="218"/>
      <c r="BQ75" s="215">
        <v>69</v>
      </c>
      <c r="BR75" s="220"/>
      <c r="BS75" s="886"/>
      <c r="BT75" s="887"/>
      <c r="BU75" s="887"/>
      <c r="BV75" s="887"/>
      <c r="BW75" s="887"/>
      <c r="BX75" s="887"/>
      <c r="BY75" s="887"/>
      <c r="BZ75" s="887"/>
      <c r="CA75" s="887"/>
      <c r="CB75" s="887"/>
      <c r="CC75" s="887"/>
      <c r="CD75" s="887"/>
      <c r="CE75" s="887"/>
      <c r="CF75" s="887"/>
      <c r="CG75" s="888"/>
      <c r="CH75" s="883"/>
      <c r="CI75" s="884"/>
      <c r="CJ75" s="884"/>
      <c r="CK75" s="884"/>
      <c r="CL75" s="885"/>
      <c r="CM75" s="883"/>
      <c r="CN75" s="884"/>
      <c r="CO75" s="884"/>
      <c r="CP75" s="884"/>
      <c r="CQ75" s="885"/>
      <c r="CR75" s="883"/>
      <c r="CS75" s="884"/>
      <c r="CT75" s="884"/>
      <c r="CU75" s="884"/>
      <c r="CV75" s="885"/>
      <c r="CW75" s="883"/>
      <c r="CX75" s="884"/>
      <c r="CY75" s="884"/>
      <c r="CZ75" s="884"/>
      <c r="DA75" s="885"/>
      <c r="DB75" s="883"/>
      <c r="DC75" s="884"/>
      <c r="DD75" s="884"/>
      <c r="DE75" s="884"/>
      <c r="DF75" s="885"/>
      <c r="DG75" s="883"/>
      <c r="DH75" s="884"/>
      <c r="DI75" s="884"/>
      <c r="DJ75" s="884"/>
      <c r="DK75" s="885"/>
      <c r="DL75" s="883"/>
      <c r="DM75" s="884"/>
      <c r="DN75" s="884"/>
      <c r="DO75" s="884"/>
      <c r="DP75" s="885"/>
      <c r="DQ75" s="883"/>
      <c r="DR75" s="884"/>
      <c r="DS75" s="884"/>
      <c r="DT75" s="884"/>
      <c r="DU75" s="885"/>
      <c r="DV75" s="880"/>
      <c r="DW75" s="881"/>
      <c r="DX75" s="881"/>
      <c r="DY75" s="881"/>
      <c r="DZ75" s="882"/>
      <c r="EA75" s="199"/>
    </row>
    <row r="76" spans="1:131" s="200" customFormat="1" ht="26.25" customHeight="1" x14ac:dyDescent="0.2">
      <c r="A76" s="214">
        <v>9</v>
      </c>
      <c r="B76" s="737"/>
      <c r="C76" s="738"/>
      <c r="D76" s="738"/>
      <c r="E76" s="738"/>
      <c r="F76" s="738"/>
      <c r="G76" s="738"/>
      <c r="H76" s="738"/>
      <c r="I76" s="738"/>
      <c r="J76" s="738"/>
      <c r="K76" s="738"/>
      <c r="L76" s="738"/>
      <c r="M76" s="738"/>
      <c r="N76" s="738"/>
      <c r="O76" s="738"/>
      <c r="P76" s="739"/>
      <c r="Q76" s="899"/>
      <c r="R76" s="900"/>
      <c r="S76" s="900"/>
      <c r="T76" s="900"/>
      <c r="U76" s="853"/>
      <c r="V76" s="901"/>
      <c r="W76" s="900"/>
      <c r="X76" s="900"/>
      <c r="Y76" s="900"/>
      <c r="Z76" s="853"/>
      <c r="AA76" s="901"/>
      <c r="AB76" s="900"/>
      <c r="AC76" s="900"/>
      <c r="AD76" s="900"/>
      <c r="AE76" s="853"/>
      <c r="AF76" s="901"/>
      <c r="AG76" s="900"/>
      <c r="AH76" s="900"/>
      <c r="AI76" s="900"/>
      <c r="AJ76" s="853"/>
      <c r="AK76" s="901"/>
      <c r="AL76" s="900"/>
      <c r="AM76" s="900"/>
      <c r="AN76" s="900"/>
      <c r="AO76" s="853"/>
      <c r="AP76" s="901"/>
      <c r="AQ76" s="900"/>
      <c r="AR76" s="900"/>
      <c r="AS76" s="900"/>
      <c r="AT76" s="853"/>
      <c r="AU76" s="901"/>
      <c r="AV76" s="900"/>
      <c r="AW76" s="900"/>
      <c r="AX76" s="900"/>
      <c r="AY76" s="853"/>
      <c r="AZ76" s="897"/>
      <c r="BA76" s="897"/>
      <c r="BB76" s="897"/>
      <c r="BC76" s="897"/>
      <c r="BD76" s="898"/>
      <c r="BE76" s="218"/>
      <c r="BF76" s="218"/>
      <c r="BG76" s="218"/>
      <c r="BH76" s="218"/>
      <c r="BI76" s="218"/>
      <c r="BJ76" s="218"/>
      <c r="BK76" s="218"/>
      <c r="BL76" s="218"/>
      <c r="BM76" s="218"/>
      <c r="BN76" s="218"/>
      <c r="BO76" s="218"/>
      <c r="BP76" s="218"/>
      <c r="BQ76" s="215">
        <v>70</v>
      </c>
      <c r="BR76" s="220"/>
      <c r="BS76" s="886"/>
      <c r="BT76" s="887"/>
      <c r="BU76" s="887"/>
      <c r="BV76" s="887"/>
      <c r="BW76" s="887"/>
      <c r="BX76" s="887"/>
      <c r="BY76" s="887"/>
      <c r="BZ76" s="887"/>
      <c r="CA76" s="887"/>
      <c r="CB76" s="887"/>
      <c r="CC76" s="887"/>
      <c r="CD76" s="887"/>
      <c r="CE76" s="887"/>
      <c r="CF76" s="887"/>
      <c r="CG76" s="888"/>
      <c r="CH76" s="883"/>
      <c r="CI76" s="884"/>
      <c r="CJ76" s="884"/>
      <c r="CK76" s="884"/>
      <c r="CL76" s="885"/>
      <c r="CM76" s="883"/>
      <c r="CN76" s="884"/>
      <c r="CO76" s="884"/>
      <c r="CP76" s="884"/>
      <c r="CQ76" s="885"/>
      <c r="CR76" s="883"/>
      <c r="CS76" s="884"/>
      <c r="CT76" s="884"/>
      <c r="CU76" s="884"/>
      <c r="CV76" s="885"/>
      <c r="CW76" s="883"/>
      <c r="CX76" s="884"/>
      <c r="CY76" s="884"/>
      <c r="CZ76" s="884"/>
      <c r="DA76" s="885"/>
      <c r="DB76" s="883"/>
      <c r="DC76" s="884"/>
      <c r="DD76" s="884"/>
      <c r="DE76" s="884"/>
      <c r="DF76" s="885"/>
      <c r="DG76" s="883"/>
      <c r="DH76" s="884"/>
      <c r="DI76" s="884"/>
      <c r="DJ76" s="884"/>
      <c r="DK76" s="885"/>
      <c r="DL76" s="883"/>
      <c r="DM76" s="884"/>
      <c r="DN76" s="884"/>
      <c r="DO76" s="884"/>
      <c r="DP76" s="885"/>
      <c r="DQ76" s="883"/>
      <c r="DR76" s="884"/>
      <c r="DS76" s="884"/>
      <c r="DT76" s="884"/>
      <c r="DU76" s="885"/>
      <c r="DV76" s="880"/>
      <c r="DW76" s="881"/>
      <c r="DX76" s="881"/>
      <c r="DY76" s="881"/>
      <c r="DZ76" s="882"/>
      <c r="EA76" s="199"/>
    </row>
    <row r="77" spans="1:131" s="200" customFormat="1" ht="26.25" customHeight="1" x14ac:dyDescent="0.2">
      <c r="A77" s="214">
        <v>10</v>
      </c>
      <c r="B77" s="737"/>
      <c r="C77" s="738"/>
      <c r="D77" s="738"/>
      <c r="E77" s="738"/>
      <c r="F77" s="738"/>
      <c r="G77" s="738"/>
      <c r="H77" s="738"/>
      <c r="I77" s="738"/>
      <c r="J77" s="738"/>
      <c r="K77" s="738"/>
      <c r="L77" s="738"/>
      <c r="M77" s="738"/>
      <c r="N77" s="738"/>
      <c r="O77" s="738"/>
      <c r="P77" s="739"/>
      <c r="Q77" s="899"/>
      <c r="R77" s="900"/>
      <c r="S77" s="900"/>
      <c r="T77" s="900"/>
      <c r="U77" s="853"/>
      <c r="V77" s="901"/>
      <c r="W77" s="900"/>
      <c r="X77" s="900"/>
      <c r="Y77" s="900"/>
      <c r="Z77" s="853"/>
      <c r="AA77" s="901"/>
      <c r="AB77" s="900"/>
      <c r="AC77" s="900"/>
      <c r="AD77" s="900"/>
      <c r="AE77" s="853"/>
      <c r="AF77" s="901"/>
      <c r="AG77" s="900"/>
      <c r="AH77" s="900"/>
      <c r="AI77" s="900"/>
      <c r="AJ77" s="853"/>
      <c r="AK77" s="901"/>
      <c r="AL77" s="900"/>
      <c r="AM77" s="900"/>
      <c r="AN77" s="900"/>
      <c r="AO77" s="853"/>
      <c r="AP77" s="901"/>
      <c r="AQ77" s="900"/>
      <c r="AR77" s="900"/>
      <c r="AS77" s="900"/>
      <c r="AT77" s="853"/>
      <c r="AU77" s="901"/>
      <c r="AV77" s="900"/>
      <c r="AW77" s="900"/>
      <c r="AX77" s="900"/>
      <c r="AY77" s="853"/>
      <c r="AZ77" s="897"/>
      <c r="BA77" s="897"/>
      <c r="BB77" s="897"/>
      <c r="BC77" s="897"/>
      <c r="BD77" s="898"/>
      <c r="BE77" s="218"/>
      <c r="BF77" s="218"/>
      <c r="BG77" s="218"/>
      <c r="BH77" s="218"/>
      <c r="BI77" s="218"/>
      <c r="BJ77" s="218"/>
      <c r="BK77" s="218"/>
      <c r="BL77" s="218"/>
      <c r="BM77" s="218"/>
      <c r="BN77" s="218"/>
      <c r="BO77" s="218"/>
      <c r="BP77" s="218"/>
      <c r="BQ77" s="215">
        <v>71</v>
      </c>
      <c r="BR77" s="220"/>
      <c r="BS77" s="886"/>
      <c r="BT77" s="887"/>
      <c r="BU77" s="887"/>
      <c r="BV77" s="887"/>
      <c r="BW77" s="887"/>
      <c r="BX77" s="887"/>
      <c r="BY77" s="887"/>
      <c r="BZ77" s="887"/>
      <c r="CA77" s="887"/>
      <c r="CB77" s="887"/>
      <c r="CC77" s="887"/>
      <c r="CD77" s="887"/>
      <c r="CE77" s="887"/>
      <c r="CF77" s="887"/>
      <c r="CG77" s="888"/>
      <c r="CH77" s="883"/>
      <c r="CI77" s="884"/>
      <c r="CJ77" s="884"/>
      <c r="CK77" s="884"/>
      <c r="CL77" s="885"/>
      <c r="CM77" s="883"/>
      <c r="CN77" s="884"/>
      <c r="CO77" s="884"/>
      <c r="CP77" s="884"/>
      <c r="CQ77" s="885"/>
      <c r="CR77" s="883"/>
      <c r="CS77" s="884"/>
      <c r="CT77" s="884"/>
      <c r="CU77" s="884"/>
      <c r="CV77" s="885"/>
      <c r="CW77" s="883"/>
      <c r="CX77" s="884"/>
      <c r="CY77" s="884"/>
      <c r="CZ77" s="884"/>
      <c r="DA77" s="885"/>
      <c r="DB77" s="883"/>
      <c r="DC77" s="884"/>
      <c r="DD77" s="884"/>
      <c r="DE77" s="884"/>
      <c r="DF77" s="885"/>
      <c r="DG77" s="883"/>
      <c r="DH77" s="884"/>
      <c r="DI77" s="884"/>
      <c r="DJ77" s="884"/>
      <c r="DK77" s="885"/>
      <c r="DL77" s="883"/>
      <c r="DM77" s="884"/>
      <c r="DN77" s="884"/>
      <c r="DO77" s="884"/>
      <c r="DP77" s="885"/>
      <c r="DQ77" s="883"/>
      <c r="DR77" s="884"/>
      <c r="DS77" s="884"/>
      <c r="DT77" s="884"/>
      <c r="DU77" s="885"/>
      <c r="DV77" s="880"/>
      <c r="DW77" s="881"/>
      <c r="DX77" s="881"/>
      <c r="DY77" s="881"/>
      <c r="DZ77" s="882"/>
      <c r="EA77" s="199"/>
    </row>
    <row r="78" spans="1:131" s="200" customFormat="1" ht="26.25" customHeight="1" x14ac:dyDescent="0.2">
      <c r="A78" s="214">
        <v>11</v>
      </c>
      <c r="B78" s="737"/>
      <c r="C78" s="738"/>
      <c r="D78" s="738"/>
      <c r="E78" s="738"/>
      <c r="F78" s="738"/>
      <c r="G78" s="738"/>
      <c r="H78" s="738"/>
      <c r="I78" s="738"/>
      <c r="J78" s="738"/>
      <c r="K78" s="738"/>
      <c r="L78" s="738"/>
      <c r="M78" s="738"/>
      <c r="N78" s="738"/>
      <c r="O78" s="738"/>
      <c r="P78" s="739"/>
      <c r="Q78" s="896"/>
      <c r="R78" s="854"/>
      <c r="S78" s="854"/>
      <c r="T78" s="854"/>
      <c r="U78" s="854"/>
      <c r="V78" s="854"/>
      <c r="W78" s="854"/>
      <c r="X78" s="854"/>
      <c r="Y78" s="854"/>
      <c r="Z78" s="854"/>
      <c r="AA78" s="854"/>
      <c r="AB78" s="854"/>
      <c r="AC78" s="854"/>
      <c r="AD78" s="854"/>
      <c r="AE78" s="854"/>
      <c r="AF78" s="854"/>
      <c r="AG78" s="854"/>
      <c r="AH78" s="854"/>
      <c r="AI78" s="854"/>
      <c r="AJ78" s="854"/>
      <c r="AK78" s="854"/>
      <c r="AL78" s="854"/>
      <c r="AM78" s="854"/>
      <c r="AN78" s="854"/>
      <c r="AO78" s="854"/>
      <c r="AP78" s="854"/>
      <c r="AQ78" s="854"/>
      <c r="AR78" s="854"/>
      <c r="AS78" s="854"/>
      <c r="AT78" s="854"/>
      <c r="AU78" s="854"/>
      <c r="AV78" s="854"/>
      <c r="AW78" s="854"/>
      <c r="AX78" s="854"/>
      <c r="AY78" s="854"/>
      <c r="AZ78" s="897"/>
      <c r="BA78" s="897"/>
      <c r="BB78" s="897"/>
      <c r="BC78" s="897"/>
      <c r="BD78" s="898"/>
      <c r="BE78" s="218"/>
      <c r="BF78" s="218"/>
      <c r="BG78" s="218"/>
      <c r="BH78" s="218"/>
      <c r="BI78" s="218"/>
      <c r="BJ78" s="221"/>
      <c r="BK78" s="221"/>
      <c r="BL78" s="221"/>
      <c r="BM78" s="221"/>
      <c r="BN78" s="221"/>
      <c r="BO78" s="218"/>
      <c r="BP78" s="218"/>
      <c r="BQ78" s="215">
        <v>72</v>
      </c>
      <c r="BR78" s="220"/>
      <c r="BS78" s="886"/>
      <c r="BT78" s="887"/>
      <c r="BU78" s="887"/>
      <c r="BV78" s="887"/>
      <c r="BW78" s="887"/>
      <c r="BX78" s="887"/>
      <c r="BY78" s="887"/>
      <c r="BZ78" s="887"/>
      <c r="CA78" s="887"/>
      <c r="CB78" s="887"/>
      <c r="CC78" s="887"/>
      <c r="CD78" s="887"/>
      <c r="CE78" s="887"/>
      <c r="CF78" s="887"/>
      <c r="CG78" s="888"/>
      <c r="CH78" s="883"/>
      <c r="CI78" s="884"/>
      <c r="CJ78" s="884"/>
      <c r="CK78" s="884"/>
      <c r="CL78" s="885"/>
      <c r="CM78" s="883"/>
      <c r="CN78" s="884"/>
      <c r="CO78" s="884"/>
      <c r="CP78" s="884"/>
      <c r="CQ78" s="885"/>
      <c r="CR78" s="883"/>
      <c r="CS78" s="884"/>
      <c r="CT78" s="884"/>
      <c r="CU78" s="884"/>
      <c r="CV78" s="885"/>
      <c r="CW78" s="883"/>
      <c r="CX78" s="884"/>
      <c r="CY78" s="884"/>
      <c r="CZ78" s="884"/>
      <c r="DA78" s="885"/>
      <c r="DB78" s="883"/>
      <c r="DC78" s="884"/>
      <c r="DD78" s="884"/>
      <c r="DE78" s="884"/>
      <c r="DF78" s="885"/>
      <c r="DG78" s="883"/>
      <c r="DH78" s="884"/>
      <c r="DI78" s="884"/>
      <c r="DJ78" s="884"/>
      <c r="DK78" s="885"/>
      <c r="DL78" s="883"/>
      <c r="DM78" s="884"/>
      <c r="DN78" s="884"/>
      <c r="DO78" s="884"/>
      <c r="DP78" s="885"/>
      <c r="DQ78" s="883"/>
      <c r="DR78" s="884"/>
      <c r="DS78" s="884"/>
      <c r="DT78" s="884"/>
      <c r="DU78" s="885"/>
      <c r="DV78" s="880"/>
      <c r="DW78" s="881"/>
      <c r="DX78" s="881"/>
      <c r="DY78" s="881"/>
      <c r="DZ78" s="882"/>
      <c r="EA78" s="199"/>
    </row>
    <row r="79" spans="1:131" s="200" customFormat="1" ht="26.25" customHeight="1" x14ac:dyDescent="0.2">
      <c r="A79" s="214">
        <v>12</v>
      </c>
      <c r="B79" s="737"/>
      <c r="C79" s="738"/>
      <c r="D79" s="738"/>
      <c r="E79" s="738"/>
      <c r="F79" s="738"/>
      <c r="G79" s="738"/>
      <c r="H79" s="738"/>
      <c r="I79" s="738"/>
      <c r="J79" s="738"/>
      <c r="K79" s="738"/>
      <c r="L79" s="738"/>
      <c r="M79" s="738"/>
      <c r="N79" s="738"/>
      <c r="O79" s="738"/>
      <c r="P79" s="739"/>
      <c r="Q79" s="896"/>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854"/>
      <c r="AP79" s="854"/>
      <c r="AQ79" s="854"/>
      <c r="AR79" s="854"/>
      <c r="AS79" s="854"/>
      <c r="AT79" s="854"/>
      <c r="AU79" s="854"/>
      <c r="AV79" s="854"/>
      <c r="AW79" s="854"/>
      <c r="AX79" s="854"/>
      <c r="AY79" s="854"/>
      <c r="AZ79" s="897"/>
      <c r="BA79" s="897"/>
      <c r="BB79" s="897"/>
      <c r="BC79" s="897"/>
      <c r="BD79" s="898"/>
      <c r="BE79" s="218"/>
      <c r="BF79" s="218"/>
      <c r="BG79" s="218"/>
      <c r="BH79" s="218"/>
      <c r="BI79" s="218"/>
      <c r="BJ79" s="221"/>
      <c r="BK79" s="221"/>
      <c r="BL79" s="221"/>
      <c r="BM79" s="221"/>
      <c r="BN79" s="221"/>
      <c r="BO79" s="218"/>
      <c r="BP79" s="218"/>
      <c r="BQ79" s="215">
        <v>73</v>
      </c>
      <c r="BR79" s="220"/>
      <c r="BS79" s="886"/>
      <c r="BT79" s="887"/>
      <c r="BU79" s="887"/>
      <c r="BV79" s="887"/>
      <c r="BW79" s="887"/>
      <c r="BX79" s="887"/>
      <c r="BY79" s="887"/>
      <c r="BZ79" s="887"/>
      <c r="CA79" s="887"/>
      <c r="CB79" s="887"/>
      <c r="CC79" s="887"/>
      <c r="CD79" s="887"/>
      <c r="CE79" s="887"/>
      <c r="CF79" s="887"/>
      <c r="CG79" s="888"/>
      <c r="CH79" s="883"/>
      <c r="CI79" s="884"/>
      <c r="CJ79" s="884"/>
      <c r="CK79" s="884"/>
      <c r="CL79" s="885"/>
      <c r="CM79" s="883"/>
      <c r="CN79" s="884"/>
      <c r="CO79" s="884"/>
      <c r="CP79" s="884"/>
      <c r="CQ79" s="885"/>
      <c r="CR79" s="883"/>
      <c r="CS79" s="884"/>
      <c r="CT79" s="884"/>
      <c r="CU79" s="884"/>
      <c r="CV79" s="885"/>
      <c r="CW79" s="883"/>
      <c r="CX79" s="884"/>
      <c r="CY79" s="884"/>
      <c r="CZ79" s="884"/>
      <c r="DA79" s="885"/>
      <c r="DB79" s="883"/>
      <c r="DC79" s="884"/>
      <c r="DD79" s="884"/>
      <c r="DE79" s="884"/>
      <c r="DF79" s="885"/>
      <c r="DG79" s="883"/>
      <c r="DH79" s="884"/>
      <c r="DI79" s="884"/>
      <c r="DJ79" s="884"/>
      <c r="DK79" s="885"/>
      <c r="DL79" s="883"/>
      <c r="DM79" s="884"/>
      <c r="DN79" s="884"/>
      <c r="DO79" s="884"/>
      <c r="DP79" s="885"/>
      <c r="DQ79" s="883"/>
      <c r="DR79" s="884"/>
      <c r="DS79" s="884"/>
      <c r="DT79" s="884"/>
      <c r="DU79" s="885"/>
      <c r="DV79" s="880"/>
      <c r="DW79" s="881"/>
      <c r="DX79" s="881"/>
      <c r="DY79" s="881"/>
      <c r="DZ79" s="882"/>
      <c r="EA79" s="199"/>
    </row>
    <row r="80" spans="1:131" s="200" customFormat="1" ht="26.25" customHeight="1" x14ac:dyDescent="0.2">
      <c r="A80" s="214">
        <v>13</v>
      </c>
      <c r="B80" s="737"/>
      <c r="C80" s="738"/>
      <c r="D80" s="738"/>
      <c r="E80" s="738"/>
      <c r="F80" s="738"/>
      <c r="G80" s="738"/>
      <c r="H80" s="738"/>
      <c r="I80" s="738"/>
      <c r="J80" s="738"/>
      <c r="K80" s="738"/>
      <c r="L80" s="738"/>
      <c r="M80" s="738"/>
      <c r="N80" s="738"/>
      <c r="O80" s="738"/>
      <c r="P80" s="739"/>
      <c r="Q80" s="896"/>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4"/>
      <c r="AY80" s="854"/>
      <c r="AZ80" s="897"/>
      <c r="BA80" s="897"/>
      <c r="BB80" s="897"/>
      <c r="BC80" s="897"/>
      <c r="BD80" s="898"/>
      <c r="BE80" s="218"/>
      <c r="BF80" s="218"/>
      <c r="BG80" s="218"/>
      <c r="BH80" s="218"/>
      <c r="BI80" s="218"/>
      <c r="BJ80" s="218"/>
      <c r="BK80" s="218"/>
      <c r="BL80" s="218"/>
      <c r="BM80" s="218"/>
      <c r="BN80" s="218"/>
      <c r="BO80" s="218"/>
      <c r="BP80" s="218"/>
      <c r="BQ80" s="215">
        <v>74</v>
      </c>
      <c r="BR80" s="220"/>
      <c r="BS80" s="886"/>
      <c r="BT80" s="887"/>
      <c r="BU80" s="887"/>
      <c r="BV80" s="887"/>
      <c r="BW80" s="887"/>
      <c r="BX80" s="887"/>
      <c r="BY80" s="887"/>
      <c r="BZ80" s="887"/>
      <c r="CA80" s="887"/>
      <c r="CB80" s="887"/>
      <c r="CC80" s="887"/>
      <c r="CD80" s="887"/>
      <c r="CE80" s="887"/>
      <c r="CF80" s="887"/>
      <c r="CG80" s="888"/>
      <c r="CH80" s="883"/>
      <c r="CI80" s="884"/>
      <c r="CJ80" s="884"/>
      <c r="CK80" s="884"/>
      <c r="CL80" s="885"/>
      <c r="CM80" s="883"/>
      <c r="CN80" s="884"/>
      <c r="CO80" s="884"/>
      <c r="CP80" s="884"/>
      <c r="CQ80" s="885"/>
      <c r="CR80" s="883"/>
      <c r="CS80" s="884"/>
      <c r="CT80" s="884"/>
      <c r="CU80" s="884"/>
      <c r="CV80" s="885"/>
      <c r="CW80" s="883"/>
      <c r="CX80" s="884"/>
      <c r="CY80" s="884"/>
      <c r="CZ80" s="884"/>
      <c r="DA80" s="885"/>
      <c r="DB80" s="883"/>
      <c r="DC80" s="884"/>
      <c r="DD80" s="884"/>
      <c r="DE80" s="884"/>
      <c r="DF80" s="885"/>
      <c r="DG80" s="883"/>
      <c r="DH80" s="884"/>
      <c r="DI80" s="884"/>
      <c r="DJ80" s="884"/>
      <c r="DK80" s="885"/>
      <c r="DL80" s="883"/>
      <c r="DM80" s="884"/>
      <c r="DN80" s="884"/>
      <c r="DO80" s="884"/>
      <c r="DP80" s="885"/>
      <c r="DQ80" s="883"/>
      <c r="DR80" s="884"/>
      <c r="DS80" s="884"/>
      <c r="DT80" s="884"/>
      <c r="DU80" s="885"/>
      <c r="DV80" s="880"/>
      <c r="DW80" s="881"/>
      <c r="DX80" s="881"/>
      <c r="DY80" s="881"/>
      <c r="DZ80" s="882"/>
      <c r="EA80" s="199"/>
    </row>
    <row r="81" spans="1:131" s="200" customFormat="1" ht="26.25" customHeight="1" x14ac:dyDescent="0.2">
      <c r="A81" s="214">
        <v>14</v>
      </c>
      <c r="B81" s="737"/>
      <c r="C81" s="738"/>
      <c r="D81" s="738"/>
      <c r="E81" s="738"/>
      <c r="F81" s="738"/>
      <c r="G81" s="738"/>
      <c r="H81" s="738"/>
      <c r="I81" s="738"/>
      <c r="J81" s="738"/>
      <c r="K81" s="738"/>
      <c r="L81" s="738"/>
      <c r="M81" s="738"/>
      <c r="N81" s="738"/>
      <c r="O81" s="738"/>
      <c r="P81" s="739"/>
      <c r="Q81" s="896"/>
      <c r="R81" s="854"/>
      <c r="S81" s="854"/>
      <c r="T81" s="854"/>
      <c r="U81" s="854"/>
      <c r="V81" s="854"/>
      <c r="W81" s="854"/>
      <c r="X81" s="854"/>
      <c r="Y81" s="854"/>
      <c r="Z81" s="854"/>
      <c r="AA81" s="854"/>
      <c r="AB81" s="854"/>
      <c r="AC81" s="854"/>
      <c r="AD81" s="854"/>
      <c r="AE81" s="854"/>
      <c r="AF81" s="854"/>
      <c r="AG81" s="854"/>
      <c r="AH81" s="854"/>
      <c r="AI81" s="854"/>
      <c r="AJ81" s="854"/>
      <c r="AK81" s="854"/>
      <c r="AL81" s="854"/>
      <c r="AM81" s="854"/>
      <c r="AN81" s="854"/>
      <c r="AO81" s="854"/>
      <c r="AP81" s="854"/>
      <c r="AQ81" s="854"/>
      <c r="AR81" s="854"/>
      <c r="AS81" s="854"/>
      <c r="AT81" s="854"/>
      <c r="AU81" s="854"/>
      <c r="AV81" s="854"/>
      <c r="AW81" s="854"/>
      <c r="AX81" s="854"/>
      <c r="AY81" s="854"/>
      <c r="AZ81" s="897"/>
      <c r="BA81" s="897"/>
      <c r="BB81" s="897"/>
      <c r="BC81" s="897"/>
      <c r="BD81" s="898"/>
      <c r="BE81" s="218"/>
      <c r="BF81" s="218"/>
      <c r="BG81" s="218"/>
      <c r="BH81" s="218"/>
      <c r="BI81" s="218"/>
      <c r="BJ81" s="218"/>
      <c r="BK81" s="218"/>
      <c r="BL81" s="218"/>
      <c r="BM81" s="218"/>
      <c r="BN81" s="218"/>
      <c r="BO81" s="218"/>
      <c r="BP81" s="218"/>
      <c r="BQ81" s="215">
        <v>75</v>
      </c>
      <c r="BR81" s="220"/>
      <c r="BS81" s="886"/>
      <c r="BT81" s="887"/>
      <c r="BU81" s="887"/>
      <c r="BV81" s="887"/>
      <c r="BW81" s="887"/>
      <c r="BX81" s="887"/>
      <c r="BY81" s="887"/>
      <c r="BZ81" s="887"/>
      <c r="CA81" s="887"/>
      <c r="CB81" s="887"/>
      <c r="CC81" s="887"/>
      <c r="CD81" s="887"/>
      <c r="CE81" s="887"/>
      <c r="CF81" s="887"/>
      <c r="CG81" s="888"/>
      <c r="CH81" s="883"/>
      <c r="CI81" s="884"/>
      <c r="CJ81" s="884"/>
      <c r="CK81" s="884"/>
      <c r="CL81" s="885"/>
      <c r="CM81" s="883"/>
      <c r="CN81" s="884"/>
      <c r="CO81" s="884"/>
      <c r="CP81" s="884"/>
      <c r="CQ81" s="885"/>
      <c r="CR81" s="883"/>
      <c r="CS81" s="884"/>
      <c r="CT81" s="884"/>
      <c r="CU81" s="884"/>
      <c r="CV81" s="885"/>
      <c r="CW81" s="883"/>
      <c r="CX81" s="884"/>
      <c r="CY81" s="884"/>
      <c r="CZ81" s="884"/>
      <c r="DA81" s="885"/>
      <c r="DB81" s="883"/>
      <c r="DC81" s="884"/>
      <c r="DD81" s="884"/>
      <c r="DE81" s="884"/>
      <c r="DF81" s="885"/>
      <c r="DG81" s="883"/>
      <c r="DH81" s="884"/>
      <c r="DI81" s="884"/>
      <c r="DJ81" s="884"/>
      <c r="DK81" s="885"/>
      <c r="DL81" s="883"/>
      <c r="DM81" s="884"/>
      <c r="DN81" s="884"/>
      <c r="DO81" s="884"/>
      <c r="DP81" s="885"/>
      <c r="DQ81" s="883"/>
      <c r="DR81" s="884"/>
      <c r="DS81" s="884"/>
      <c r="DT81" s="884"/>
      <c r="DU81" s="885"/>
      <c r="DV81" s="880"/>
      <c r="DW81" s="881"/>
      <c r="DX81" s="881"/>
      <c r="DY81" s="881"/>
      <c r="DZ81" s="882"/>
      <c r="EA81" s="199"/>
    </row>
    <row r="82" spans="1:131" s="200" customFormat="1" ht="26.25" customHeight="1" x14ac:dyDescent="0.2">
      <c r="A82" s="214">
        <v>15</v>
      </c>
      <c r="B82" s="737"/>
      <c r="C82" s="738"/>
      <c r="D82" s="738"/>
      <c r="E82" s="738"/>
      <c r="F82" s="738"/>
      <c r="G82" s="738"/>
      <c r="H82" s="738"/>
      <c r="I82" s="738"/>
      <c r="J82" s="738"/>
      <c r="K82" s="738"/>
      <c r="L82" s="738"/>
      <c r="M82" s="738"/>
      <c r="N82" s="738"/>
      <c r="O82" s="738"/>
      <c r="P82" s="739"/>
      <c r="Q82" s="896"/>
      <c r="R82" s="854"/>
      <c r="S82" s="854"/>
      <c r="T82" s="854"/>
      <c r="U82" s="854"/>
      <c r="V82" s="854"/>
      <c r="W82" s="854"/>
      <c r="X82" s="854"/>
      <c r="Y82" s="854"/>
      <c r="Z82" s="854"/>
      <c r="AA82" s="854"/>
      <c r="AB82" s="854"/>
      <c r="AC82" s="854"/>
      <c r="AD82" s="854"/>
      <c r="AE82" s="854"/>
      <c r="AF82" s="854"/>
      <c r="AG82" s="854"/>
      <c r="AH82" s="854"/>
      <c r="AI82" s="854"/>
      <c r="AJ82" s="854"/>
      <c r="AK82" s="854"/>
      <c r="AL82" s="854"/>
      <c r="AM82" s="854"/>
      <c r="AN82" s="854"/>
      <c r="AO82" s="854"/>
      <c r="AP82" s="854"/>
      <c r="AQ82" s="854"/>
      <c r="AR82" s="854"/>
      <c r="AS82" s="854"/>
      <c r="AT82" s="854"/>
      <c r="AU82" s="854"/>
      <c r="AV82" s="854"/>
      <c r="AW82" s="854"/>
      <c r="AX82" s="854"/>
      <c r="AY82" s="854"/>
      <c r="AZ82" s="897"/>
      <c r="BA82" s="897"/>
      <c r="BB82" s="897"/>
      <c r="BC82" s="897"/>
      <c r="BD82" s="898"/>
      <c r="BE82" s="218"/>
      <c r="BF82" s="218"/>
      <c r="BG82" s="218"/>
      <c r="BH82" s="218"/>
      <c r="BI82" s="218"/>
      <c r="BJ82" s="218"/>
      <c r="BK82" s="218"/>
      <c r="BL82" s="218"/>
      <c r="BM82" s="218"/>
      <c r="BN82" s="218"/>
      <c r="BO82" s="218"/>
      <c r="BP82" s="218"/>
      <c r="BQ82" s="215">
        <v>76</v>
      </c>
      <c r="BR82" s="220"/>
      <c r="BS82" s="886"/>
      <c r="BT82" s="887"/>
      <c r="BU82" s="887"/>
      <c r="BV82" s="887"/>
      <c r="BW82" s="887"/>
      <c r="BX82" s="887"/>
      <c r="BY82" s="887"/>
      <c r="BZ82" s="887"/>
      <c r="CA82" s="887"/>
      <c r="CB82" s="887"/>
      <c r="CC82" s="887"/>
      <c r="CD82" s="887"/>
      <c r="CE82" s="887"/>
      <c r="CF82" s="887"/>
      <c r="CG82" s="888"/>
      <c r="CH82" s="883"/>
      <c r="CI82" s="884"/>
      <c r="CJ82" s="884"/>
      <c r="CK82" s="884"/>
      <c r="CL82" s="885"/>
      <c r="CM82" s="883"/>
      <c r="CN82" s="884"/>
      <c r="CO82" s="884"/>
      <c r="CP82" s="884"/>
      <c r="CQ82" s="885"/>
      <c r="CR82" s="883"/>
      <c r="CS82" s="884"/>
      <c r="CT82" s="884"/>
      <c r="CU82" s="884"/>
      <c r="CV82" s="885"/>
      <c r="CW82" s="883"/>
      <c r="CX82" s="884"/>
      <c r="CY82" s="884"/>
      <c r="CZ82" s="884"/>
      <c r="DA82" s="885"/>
      <c r="DB82" s="883"/>
      <c r="DC82" s="884"/>
      <c r="DD82" s="884"/>
      <c r="DE82" s="884"/>
      <c r="DF82" s="885"/>
      <c r="DG82" s="883"/>
      <c r="DH82" s="884"/>
      <c r="DI82" s="884"/>
      <c r="DJ82" s="884"/>
      <c r="DK82" s="885"/>
      <c r="DL82" s="883"/>
      <c r="DM82" s="884"/>
      <c r="DN82" s="884"/>
      <c r="DO82" s="884"/>
      <c r="DP82" s="885"/>
      <c r="DQ82" s="883"/>
      <c r="DR82" s="884"/>
      <c r="DS82" s="884"/>
      <c r="DT82" s="884"/>
      <c r="DU82" s="885"/>
      <c r="DV82" s="880"/>
      <c r="DW82" s="881"/>
      <c r="DX82" s="881"/>
      <c r="DY82" s="881"/>
      <c r="DZ82" s="882"/>
      <c r="EA82" s="199"/>
    </row>
    <row r="83" spans="1:131" s="200" customFormat="1" ht="26.25" customHeight="1" x14ac:dyDescent="0.2">
      <c r="A83" s="214">
        <v>16</v>
      </c>
      <c r="B83" s="737"/>
      <c r="C83" s="738"/>
      <c r="D83" s="738"/>
      <c r="E83" s="738"/>
      <c r="F83" s="738"/>
      <c r="G83" s="738"/>
      <c r="H83" s="738"/>
      <c r="I83" s="738"/>
      <c r="J83" s="738"/>
      <c r="K83" s="738"/>
      <c r="L83" s="738"/>
      <c r="M83" s="738"/>
      <c r="N83" s="738"/>
      <c r="O83" s="738"/>
      <c r="P83" s="739"/>
      <c r="Q83" s="896"/>
      <c r="R83" s="854"/>
      <c r="S83" s="854"/>
      <c r="T83" s="854"/>
      <c r="U83" s="854"/>
      <c r="V83" s="854"/>
      <c r="W83" s="854"/>
      <c r="X83" s="854"/>
      <c r="Y83" s="854"/>
      <c r="Z83" s="854"/>
      <c r="AA83" s="854"/>
      <c r="AB83" s="854"/>
      <c r="AC83" s="854"/>
      <c r="AD83" s="854"/>
      <c r="AE83" s="854"/>
      <c r="AF83" s="854"/>
      <c r="AG83" s="854"/>
      <c r="AH83" s="854"/>
      <c r="AI83" s="854"/>
      <c r="AJ83" s="854"/>
      <c r="AK83" s="854"/>
      <c r="AL83" s="854"/>
      <c r="AM83" s="854"/>
      <c r="AN83" s="854"/>
      <c r="AO83" s="854"/>
      <c r="AP83" s="854"/>
      <c r="AQ83" s="854"/>
      <c r="AR83" s="854"/>
      <c r="AS83" s="854"/>
      <c r="AT83" s="854"/>
      <c r="AU83" s="854"/>
      <c r="AV83" s="854"/>
      <c r="AW83" s="854"/>
      <c r="AX83" s="854"/>
      <c r="AY83" s="854"/>
      <c r="AZ83" s="897"/>
      <c r="BA83" s="897"/>
      <c r="BB83" s="897"/>
      <c r="BC83" s="897"/>
      <c r="BD83" s="898"/>
      <c r="BE83" s="218"/>
      <c r="BF83" s="218"/>
      <c r="BG83" s="218"/>
      <c r="BH83" s="218"/>
      <c r="BI83" s="218"/>
      <c r="BJ83" s="218"/>
      <c r="BK83" s="218"/>
      <c r="BL83" s="218"/>
      <c r="BM83" s="218"/>
      <c r="BN83" s="218"/>
      <c r="BO83" s="218"/>
      <c r="BP83" s="218"/>
      <c r="BQ83" s="215">
        <v>77</v>
      </c>
      <c r="BR83" s="220"/>
      <c r="BS83" s="886"/>
      <c r="BT83" s="887"/>
      <c r="BU83" s="887"/>
      <c r="BV83" s="887"/>
      <c r="BW83" s="887"/>
      <c r="BX83" s="887"/>
      <c r="BY83" s="887"/>
      <c r="BZ83" s="887"/>
      <c r="CA83" s="887"/>
      <c r="CB83" s="887"/>
      <c r="CC83" s="887"/>
      <c r="CD83" s="887"/>
      <c r="CE83" s="887"/>
      <c r="CF83" s="887"/>
      <c r="CG83" s="888"/>
      <c r="CH83" s="883"/>
      <c r="CI83" s="884"/>
      <c r="CJ83" s="884"/>
      <c r="CK83" s="884"/>
      <c r="CL83" s="885"/>
      <c r="CM83" s="883"/>
      <c r="CN83" s="884"/>
      <c r="CO83" s="884"/>
      <c r="CP83" s="884"/>
      <c r="CQ83" s="885"/>
      <c r="CR83" s="883"/>
      <c r="CS83" s="884"/>
      <c r="CT83" s="884"/>
      <c r="CU83" s="884"/>
      <c r="CV83" s="885"/>
      <c r="CW83" s="883"/>
      <c r="CX83" s="884"/>
      <c r="CY83" s="884"/>
      <c r="CZ83" s="884"/>
      <c r="DA83" s="885"/>
      <c r="DB83" s="883"/>
      <c r="DC83" s="884"/>
      <c r="DD83" s="884"/>
      <c r="DE83" s="884"/>
      <c r="DF83" s="885"/>
      <c r="DG83" s="883"/>
      <c r="DH83" s="884"/>
      <c r="DI83" s="884"/>
      <c r="DJ83" s="884"/>
      <c r="DK83" s="885"/>
      <c r="DL83" s="883"/>
      <c r="DM83" s="884"/>
      <c r="DN83" s="884"/>
      <c r="DO83" s="884"/>
      <c r="DP83" s="885"/>
      <c r="DQ83" s="883"/>
      <c r="DR83" s="884"/>
      <c r="DS83" s="884"/>
      <c r="DT83" s="884"/>
      <c r="DU83" s="885"/>
      <c r="DV83" s="880"/>
      <c r="DW83" s="881"/>
      <c r="DX83" s="881"/>
      <c r="DY83" s="881"/>
      <c r="DZ83" s="882"/>
      <c r="EA83" s="199"/>
    </row>
    <row r="84" spans="1:131" s="200" customFormat="1" ht="26.25" customHeight="1" x14ac:dyDescent="0.2">
      <c r="A84" s="214">
        <v>17</v>
      </c>
      <c r="B84" s="737"/>
      <c r="C84" s="738"/>
      <c r="D84" s="738"/>
      <c r="E84" s="738"/>
      <c r="F84" s="738"/>
      <c r="G84" s="738"/>
      <c r="H84" s="738"/>
      <c r="I84" s="738"/>
      <c r="J84" s="738"/>
      <c r="K84" s="738"/>
      <c r="L84" s="738"/>
      <c r="M84" s="738"/>
      <c r="N84" s="738"/>
      <c r="O84" s="738"/>
      <c r="P84" s="739"/>
      <c r="Q84" s="896"/>
      <c r="R84" s="854"/>
      <c r="S84" s="854"/>
      <c r="T84" s="854"/>
      <c r="U84" s="854"/>
      <c r="V84" s="854"/>
      <c r="W84" s="854"/>
      <c r="X84" s="854"/>
      <c r="Y84" s="854"/>
      <c r="Z84" s="854"/>
      <c r="AA84" s="854"/>
      <c r="AB84" s="854"/>
      <c r="AC84" s="854"/>
      <c r="AD84" s="854"/>
      <c r="AE84" s="854"/>
      <c r="AF84" s="854"/>
      <c r="AG84" s="854"/>
      <c r="AH84" s="854"/>
      <c r="AI84" s="854"/>
      <c r="AJ84" s="854"/>
      <c r="AK84" s="854"/>
      <c r="AL84" s="854"/>
      <c r="AM84" s="854"/>
      <c r="AN84" s="854"/>
      <c r="AO84" s="854"/>
      <c r="AP84" s="854"/>
      <c r="AQ84" s="854"/>
      <c r="AR84" s="854"/>
      <c r="AS84" s="854"/>
      <c r="AT84" s="854"/>
      <c r="AU84" s="854"/>
      <c r="AV84" s="854"/>
      <c r="AW84" s="854"/>
      <c r="AX84" s="854"/>
      <c r="AY84" s="854"/>
      <c r="AZ84" s="897"/>
      <c r="BA84" s="897"/>
      <c r="BB84" s="897"/>
      <c r="BC84" s="897"/>
      <c r="BD84" s="898"/>
      <c r="BE84" s="218"/>
      <c r="BF84" s="218"/>
      <c r="BG84" s="218"/>
      <c r="BH84" s="218"/>
      <c r="BI84" s="218"/>
      <c r="BJ84" s="218"/>
      <c r="BK84" s="218"/>
      <c r="BL84" s="218"/>
      <c r="BM84" s="218"/>
      <c r="BN84" s="218"/>
      <c r="BO84" s="218"/>
      <c r="BP84" s="218"/>
      <c r="BQ84" s="215">
        <v>78</v>
      </c>
      <c r="BR84" s="220"/>
      <c r="BS84" s="886"/>
      <c r="BT84" s="887"/>
      <c r="BU84" s="887"/>
      <c r="BV84" s="887"/>
      <c r="BW84" s="887"/>
      <c r="BX84" s="887"/>
      <c r="BY84" s="887"/>
      <c r="BZ84" s="887"/>
      <c r="CA84" s="887"/>
      <c r="CB84" s="887"/>
      <c r="CC84" s="887"/>
      <c r="CD84" s="887"/>
      <c r="CE84" s="887"/>
      <c r="CF84" s="887"/>
      <c r="CG84" s="888"/>
      <c r="CH84" s="883"/>
      <c r="CI84" s="884"/>
      <c r="CJ84" s="884"/>
      <c r="CK84" s="884"/>
      <c r="CL84" s="885"/>
      <c r="CM84" s="883"/>
      <c r="CN84" s="884"/>
      <c r="CO84" s="884"/>
      <c r="CP84" s="884"/>
      <c r="CQ84" s="885"/>
      <c r="CR84" s="883"/>
      <c r="CS84" s="884"/>
      <c r="CT84" s="884"/>
      <c r="CU84" s="884"/>
      <c r="CV84" s="885"/>
      <c r="CW84" s="883"/>
      <c r="CX84" s="884"/>
      <c r="CY84" s="884"/>
      <c r="CZ84" s="884"/>
      <c r="DA84" s="885"/>
      <c r="DB84" s="883"/>
      <c r="DC84" s="884"/>
      <c r="DD84" s="884"/>
      <c r="DE84" s="884"/>
      <c r="DF84" s="885"/>
      <c r="DG84" s="883"/>
      <c r="DH84" s="884"/>
      <c r="DI84" s="884"/>
      <c r="DJ84" s="884"/>
      <c r="DK84" s="885"/>
      <c r="DL84" s="883"/>
      <c r="DM84" s="884"/>
      <c r="DN84" s="884"/>
      <c r="DO84" s="884"/>
      <c r="DP84" s="885"/>
      <c r="DQ84" s="883"/>
      <c r="DR84" s="884"/>
      <c r="DS84" s="884"/>
      <c r="DT84" s="884"/>
      <c r="DU84" s="885"/>
      <c r="DV84" s="880"/>
      <c r="DW84" s="881"/>
      <c r="DX84" s="881"/>
      <c r="DY84" s="881"/>
      <c r="DZ84" s="882"/>
      <c r="EA84" s="199"/>
    </row>
    <row r="85" spans="1:131" s="200" customFormat="1" ht="26.25" customHeight="1" x14ac:dyDescent="0.2">
      <c r="A85" s="214">
        <v>18</v>
      </c>
      <c r="B85" s="737"/>
      <c r="C85" s="738"/>
      <c r="D85" s="738"/>
      <c r="E85" s="738"/>
      <c r="F85" s="738"/>
      <c r="G85" s="738"/>
      <c r="H85" s="738"/>
      <c r="I85" s="738"/>
      <c r="J85" s="738"/>
      <c r="K85" s="738"/>
      <c r="L85" s="738"/>
      <c r="M85" s="738"/>
      <c r="N85" s="738"/>
      <c r="O85" s="738"/>
      <c r="P85" s="739"/>
      <c r="Q85" s="896"/>
      <c r="R85" s="854"/>
      <c r="S85" s="854"/>
      <c r="T85" s="854"/>
      <c r="U85" s="854"/>
      <c r="V85" s="854"/>
      <c r="W85" s="854"/>
      <c r="X85" s="854"/>
      <c r="Y85" s="854"/>
      <c r="Z85" s="854"/>
      <c r="AA85" s="854"/>
      <c r="AB85" s="854"/>
      <c r="AC85" s="854"/>
      <c r="AD85" s="854"/>
      <c r="AE85" s="854"/>
      <c r="AF85" s="854"/>
      <c r="AG85" s="854"/>
      <c r="AH85" s="854"/>
      <c r="AI85" s="854"/>
      <c r="AJ85" s="854"/>
      <c r="AK85" s="854"/>
      <c r="AL85" s="854"/>
      <c r="AM85" s="854"/>
      <c r="AN85" s="854"/>
      <c r="AO85" s="854"/>
      <c r="AP85" s="854"/>
      <c r="AQ85" s="854"/>
      <c r="AR85" s="854"/>
      <c r="AS85" s="854"/>
      <c r="AT85" s="854"/>
      <c r="AU85" s="854"/>
      <c r="AV85" s="854"/>
      <c r="AW85" s="854"/>
      <c r="AX85" s="854"/>
      <c r="AY85" s="854"/>
      <c r="AZ85" s="897"/>
      <c r="BA85" s="897"/>
      <c r="BB85" s="897"/>
      <c r="BC85" s="897"/>
      <c r="BD85" s="898"/>
      <c r="BE85" s="218"/>
      <c r="BF85" s="218"/>
      <c r="BG85" s="218"/>
      <c r="BH85" s="218"/>
      <c r="BI85" s="218"/>
      <c r="BJ85" s="218"/>
      <c r="BK85" s="218"/>
      <c r="BL85" s="218"/>
      <c r="BM85" s="218"/>
      <c r="BN85" s="218"/>
      <c r="BO85" s="218"/>
      <c r="BP85" s="218"/>
      <c r="BQ85" s="215">
        <v>79</v>
      </c>
      <c r="BR85" s="220"/>
      <c r="BS85" s="886"/>
      <c r="BT85" s="887"/>
      <c r="BU85" s="887"/>
      <c r="BV85" s="887"/>
      <c r="BW85" s="887"/>
      <c r="BX85" s="887"/>
      <c r="BY85" s="887"/>
      <c r="BZ85" s="887"/>
      <c r="CA85" s="887"/>
      <c r="CB85" s="887"/>
      <c r="CC85" s="887"/>
      <c r="CD85" s="887"/>
      <c r="CE85" s="887"/>
      <c r="CF85" s="887"/>
      <c r="CG85" s="888"/>
      <c r="CH85" s="883"/>
      <c r="CI85" s="884"/>
      <c r="CJ85" s="884"/>
      <c r="CK85" s="884"/>
      <c r="CL85" s="885"/>
      <c r="CM85" s="883"/>
      <c r="CN85" s="884"/>
      <c r="CO85" s="884"/>
      <c r="CP85" s="884"/>
      <c r="CQ85" s="885"/>
      <c r="CR85" s="883"/>
      <c r="CS85" s="884"/>
      <c r="CT85" s="884"/>
      <c r="CU85" s="884"/>
      <c r="CV85" s="885"/>
      <c r="CW85" s="883"/>
      <c r="CX85" s="884"/>
      <c r="CY85" s="884"/>
      <c r="CZ85" s="884"/>
      <c r="DA85" s="885"/>
      <c r="DB85" s="883"/>
      <c r="DC85" s="884"/>
      <c r="DD85" s="884"/>
      <c r="DE85" s="884"/>
      <c r="DF85" s="885"/>
      <c r="DG85" s="883"/>
      <c r="DH85" s="884"/>
      <c r="DI85" s="884"/>
      <c r="DJ85" s="884"/>
      <c r="DK85" s="885"/>
      <c r="DL85" s="883"/>
      <c r="DM85" s="884"/>
      <c r="DN85" s="884"/>
      <c r="DO85" s="884"/>
      <c r="DP85" s="885"/>
      <c r="DQ85" s="883"/>
      <c r="DR85" s="884"/>
      <c r="DS85" s="884"/>
      <c r="DT85" s="884"/>
      <c r="DU85" s="885"/>
      <c r="DV85" s="880"/>
      <c r="DW85" s="881"/>
      <c r="DX85" s="881"/>
      <c r="DY85" s="881"/>
      <c r="DZ85" s="882"/>
      <c r="EA85" s="199"/>
    </row>
    <row r="86" spans="1:131" s="200" customFormat="1" ht="26.25" customHeight="1" x14ac:dyDescent="0.2">
      <c r="A86" s="214">
        <v>19</v>
      </c>
      <c r="B86" s="737"/>
      <c r="C86" s="738"/>
      <c r="D86" s="738"/>
      <c r="E86" s="738"/>
      <c r="F86" s="738"/>
      <c r="G86" s="738"/>
      <c r="H86" s="738"/>
      <c r="I86" s="738"/>
      <c r="J86" s="738"/>
      <c r="K86" s="738"/>
      <c r="L86" s="738"/>
      <c r="M86" s="738"/>
      <c r="N86" s="738"/>
      <c r="O86" s="738"/>
      <c r="P86" s="739"/>
      <c r="Q86" s="896"/>
      <c r="R86" s="854"/>
      <c r="S86" s="854"/>
      <c r="T86" s="854"/>
      <c r="U86" s="854"/>
      <c r="V86" s="854"/>
      <c r="W86" s="854"/>
      <c r="X86" s="854"/>
      <c r="Y86" s="854"/>
      <c r="Z86" s="854"/>
      <c r="AA86" s="854"/>
      <c r="AB86" s="854"/>
      <c r="AC86" s="854"/>
      <c r="AD86" s="854"/>
      <c r="AE86" s="854"/>
      <c r="AF86" s="854"/>
      <c r="AG86" s="854"/>
      <c r="AH86" s="854"/>
      <c r="AI86" s="854"/>
      <c r="AJ86" s="854"/>
      <c r="AK86" s="854"/>
      <c r="AL86" s="854"/>
      <c r="AM86" s="854"/>
      <c r="AN86" s="854"/>
      <c r="AO86" s="854"/>
      <c r="AP86" s="854"/>
      <c r="AQ86" s="854"/>
      <c r="AR86" s="854"/>
      <c r="AS86" s="854"/>
      <c r="AT86" s="854"/>
      <c r="AU86" s="854"/>
      <c r="AV86" s="854"/>
      <c r="AW86" s="854"/>
      <c r="AX86" s="854"/>
      <c r="AY86" s="854"/>
      <c r="AZ86" s="897"/>
      <c r="BA86" s="897"/>
      <c r="BB86" s="897"/>
      <c r="BC86" s="897"/>
      <c r="BD86" s="898"/>
      <c r="BE86" s="218"/>
      <c r="BF86" s="218"/>
      <c r="BG86" s="218"/>
      <c r="BH86" s="218"/>
      <c r="BI86" s="218"/>
      <c r="BJ86" s="218"/>
      <c r="BK86" s="218"/>
      <c r="BL86" s="218"/>
      <c r="BM86" s="218"/>
      <c r="BN86" s="218"/>
      <c r="BO86" s="218"/>
      <c r="BP86" s="218"/>
      <c r="BQ86" s="215">
        <v>80</v>
      </c>
      <c r="BR86" s="220"/>
      <c r="BS86" s="886"/>
      <c r="BT86" s="887"/>
      <c r="BU86" s="887"/>
      <c r="BV86" s="887"/>
      <c r="BW86" s="887"/>
      <c r="BX86" s="887"/>
      <c r="BY86" s="887"/>
      <c r="BZ86" s="887"/>
      <c r="CA86" s="887"/>
      <c r="CB86" s="887"/>
      <c r="CC86" s="887"/>
      <c r="CD86" s="887"/>
      <c r="CE86" s="887"/>
      <c r="CF86" s="887"/>
      <c r="CG86" s="888"/>
      <c r="CH86" s="883"/>
      <c r="CI86" s="884"/>
      <c r="CJ86" s="884"/>
      <c r="CK86" s="884"/>
      <c r="CL86" s="885"/>
      <c r="CM86" s="883"/>
      <c r="CN86" s="884"/>
      <c r="CO86" s="884"/>
      <c r="CP86" s="884"/>
      <c r="CQ86" s="885"/>
      <c r="CR86" s="883"/>
      <c r="CS86" s="884"/>
      <c r="CT86" s="884"/>
      <c r="CU86" s="884"/>
      <c r="CV86" s="885"/>
      <c r="CW86" s="883"/>
      <c r="CX86" s="884"/>
      <c r="CY86" s="884"/>
      <c r="CZ86" s="884"/>
      <c r="DA86" s="885"/>
      <c r="DB86" s="883"/>
      <c r="DC86" s="884"/>
      <c r="DD86" s="884"/>
      <c r="DE86" s="884"/>
      <c r="DF86" s="885"/>
      <c r="DG86" s="883"/>
      <c r="DH86" s="884"/>
      <c r="DI86" s="884"/>
      <c r="DJ86" s="884"/>
      <c r="DK86" s="885"/>
      <c r="DL86" s="883"/>
      <c r="DM86" s="884"/>
      <c r="DN86" s="884"/>
      <c r="DO86" s="884"/>
      <c r="DP86" s="885"/>
      <c r="DQ86" s="883"/>
      <c r="DR86" s="884"/>
      <c r="DS86" s="884"/>
      <c r="DT86" s="884"/>
      <c r="DU86" s="885"/>
      <c r="DV86" s="880"/>
      <c r="DW86" s="881"/>
      <c r="DX86" s="881"/>
      <c r="DY86" s="881"/>
      <c r="DZ86" s="882"/>
      <c r="EA86" s="199"/>
    </row>
    <row r="87" spans="1:131" s="200" customFormat="1" ht="26.25" customHeight="1" x14ac:dyDescent="0.2">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6"/>
      <c r="BT87" s="887"/>
      <c r="BU87" s="887"/>
      <c r="BV87" s="887"/>
      <c r="BW87" s="887"/>
      <c r="BX87" s="887"/>
      <c r="BY87" s="887"/>
      <c r="BZ87" s="887"/>
      <c r="CA87" s="887"/>
      <c r="CB87" s="887"/>
      <c r="CC87" s="887"/>
      <c r="CD87" s="887"/>
      <c r="CE87" s="887"/>
      <c r="CF87" s="887"/>
      <c r="CG87" s="888"/>
      <c r="CH87" s="883"/>
      <c r="CI87" s="884"/>
      <c r="CJ87" s="884"/>
      <c r="CK87" s="884"/>
      <c r="CL87" s="885"/>
      <c r="CM87" s="883"/>
      <c r="CN87" s="884"/>
      <c r="CO87" s="884"/>
      <c r="CP87" s="884"/>
      <c r="CQ87" s="885"/>
      <c r="CR87" s="883"/>
      <c r="CS87" s="884"/>
      <c r="CT87" s="884"/>
      <c r="CU87" s="884"/>
      <c r="CV87" s="885"/>
      <c r="CW87" s="883"/>
      <c r="CX87" s="884"/>
      <c r="CY87" s="884"/>
      <c r="CZ87" s="884"/>
      <c r="DA87" s="885"/>
      <c r="DB87" s="883"/>
      <c r="DC87" s="884"/>
      <c r="DD87" s="884"/>
      <c r="DE87" s="884"/>
      <c r="DF87" s="885"/>
      <c r="DG87" s="883"/>
      <c r="DH87" s="884"/>
      <c r="DI87" s="884"/>
      <c r="DJ87" s="884"/>
      <c r="DK87" s="885"/>
      <c r="DL87" s="883"/>
      <c r="DM87" s="884"/>
      <c r="DN87" s="884"/>
      <c r="DO87" s="884"/>
      <c r="DP87" s="885"/>
      <c r="DQ87" s="883"/>
      <c r="DR87" s="884"/>
      <c r="DS87" s="884"/>
      <c r="DT87" s="884"/>
      <c r="DU87" s="885"/>
      <c r="DV87" s="880"/>
      <c r="DW87" s="881"/>
      <c r="DX87" s="881"/>
      <c r="DY87" s="881"/>
      <c r="DZ87" s="882"/>
      <c r="EA87" s="199"/>
    </row>
    <row r="88" spans="1:131" s="200" customFormat="1" ht="26.25" customHeight="1" thickBot="1" x14ac:dyDescent="0.25">
      <c r="A88" s="217" t="s">
        <v>368</v>
      </c>
      <c r="B88" s="813" t="s">
        <v>392</v>
      </c>
      <c r="C88" s="814"/>
      <c r="D88" s="814"/>
      <c r="E88" s="814"/>
      <c r="F88" s="814"/>
      <c r="G88" s="814"/>
      <c r="H88" s="814"/>
      <c r="I88" s="814"/>
      <c r="J88" s="814"/>
      <c r="K88" s="814"/>
      <c r="L88" s="814"/>
      <c r="M88" s="814"/>
      <c r="N88" s="814"/>
      <c r="O88" s="814"/>
      <c r="P88" s="815"/>
      <c r="Q88" s="861"/>
      <c r="R88" s="862"/>
      <c r="S88" s="862"/>
      <c r="T88" s="862"/>
      <c r="U88" s="862"/>
      <c r="V88" s="862"/>
      <c r="W88" s="862"/>
      <c r="X88" s="862"/>
      <c r="Y88" s="862"/>
      <c r="Z88" s="862"/>
      <c r="AA88" s="862"/>
      <c r="AB88" s="862"/>
      <c r="AC88" s="862"/>
      <c r="AD88" s="862"/>
      <c r="AE88" s="862"/>
      <c r="AF88" s="865">
        <v>7346</v>
      </c>
      <c r="AG88" s="865"/>
      <c r="AH88" s="865"/>
      <c r="AI88" s="865"/>
      <c r="AJ88" s="865"/>
      <c r="AK88" s="862"/>
      <c r="AL88" s="862"/>
      <c r="AM88" s="862"/>
      <c r="AN88" s="862"/>
      <c r="AO88" s="862"/>
      <c r="AP88" s="865">
        <v>944</v>
      </c>
      <c r="AQ88" s="865"/>
      <c r="AR88" s="865"/>
      <c r="AS88" s="865"/>
      <c r="AT88" s="865"/>
      <c r="AU88" s="865">
        <v>736</v>
      </c>
      <c r="AV88" s="865"/>
      <c r="AW88" s="865"/>
      <c r="AX88" s="865"/>
      <c r="AY88" s="865"/>
      <c r="AZ88" s="870"/>
      <c r="BA88" s="870"/>
      <c r="BB88" s="870"/>
      <c r="BC88" s="870"/>
      <c r="BD88" s="871"/>
      <c r="BE88" s="218"/>
      <c r="BF88" s="218"/>
      <c r="BG88" s="218"/>
      <c r="BH88" s="218"/>
      <c r="BI88" s="218"/>
      <c r="BJ88" s="218"/>
      <c r="BK88" s="218"/>
      <c r="BL88" s="218"/>
      <c r="BM88" s="218"/>
      <c r="BN88" s="218"/>
      <c r="BO88" s="218"/>
      <c r="BP88" s="218"/>
      <c r="BQ88" s="215">
        <v>82</v>
      </c>
      <c r="BR88" s="220"/>
      <c r="BS88" s="886"/>
      <c r="BT88" s="887"/>
      <c r="BU88" s="887"/>
      <c r="BV88" s="887"/>
      <c r="BW88" s="887"/>
      <c r="BX88" s="887"/>
      <c r="BY88" s="887"/>
      <c r="BZ88" s="887"/>
      <c r="CA88" s="887"/>
      <c r="CB88" s="887"/>
      <c r="CC88" s="887"/>
      <c r="CD88" s="887"/>
      <c r="CE88" s="887"/>
      <c r="CF88" s="887"/>
      <c r="CG88" s="888"/>
      <c r="CH88" s="883"/>
      <c r="CI88" s="884"/>
      <c r="CJ88" s="884"/>
      <c r="CK88" s="884"/>
      <c r="CL88" s="885"/>
      <c r="CM88" s="883"/>
      <c r="CN88" s="884"/>
      <c r="CO88" s="884"/>
      <c r="CP88" s="884"/>
      <c r="CQ88" s="885"/>
      <c r="CR88" s="883"/>
      <c r="CS88" s="884"/>
      <c r="CT88" s="884"/>
      <c r="CU88" s="884"/>
      <c r="CV88" s="885"/>
      <c r="CW88" s="883"/>
      <c r="CX88" s="884"/>
      <c r="CY88" s="884"/>
      <c r="CZ88" s="884"/>
      <c r="DA88" s="885"/>
      <c r="DB88" s="883"/>
      <c r="DC88" s="884"/>
      <c r="DD88" s="884"/>
      <c r="DE88" s="884"/>
      <c r="DF88" s="885"/>
      <c r="DG88" s="883"/>
      <c r="DH88" s="884"/>
      <c r="DI88" s="884"/>
      <c r="DJ88" s="884"/>
      <c r="DK88" s="885"/>
      <c r="DL88" s="883"/>
      <c r="DM88" s="884"/>
      <c r="DN88" s="884"/>
      <c r="DO88" s="884"/>
      <c r="DP88" s="885"/>
      <c r="DQ88" s="883"/>
      <c r="DR88" s="884"/>
      <c r="DS88" s="884"/>
      <c r="DT88" s="884"/>
      <c r="DU88" s="885"/>
      <c r="DV88" s="880"/>
      <c r="DW88" s="881"/>
      <c r="DX88" s="881"/>
      <c r="DY88" s="881"/>
      <c r="DZ88" s="882"/>
      <c r="EA88" s="199"/>
    </row>
    <row r="89" spans="1:131" s="200" customFormat="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6"/>
      <c r="BT89" s="887"/>
      <c r="BU89" s="887"/>
      <c r="BV89" s="887"/>
      <c r="BW89" s="887"/>
      <c r="BX89" s="887"/>
      <c r="BY89" s="887"/>
      <c r="BZ89" s="887"/>
      <c r="CA89" s="887"/>
      <c r="CB89" s="887"/>
      <c r="CC89" s="887"/>
      <c r="CD89" s="887"/>
      <c r="CE89" s="887"/>
      <c r="CF89" s="887"/>
      <c r="CG89" s="888"/>
      <c r="CH89" s="883"/>
      <c r="CI89" s="884"/>
      <c r="CJ89" s="884"/>
      <c r="CK89" s="884"/>
      <c r="CL89" s="885"/>
      <c r="CM89" s="883"/>
      <c r="CN89" s="884"/>
      <c r="CO89" s="884"/>
      <c r="CP89" s="884"/>
      <c r="CQ89" s="885"/>
      <c r="CR89" s="883"/>
      <c r="CS89" s="884"/>
      <c r="CT89" s="884"/>
      <c r="CU89" s="884"/>
      <c r="CV89" s="885"/>
      <c r="CW89" s="883"/>
      <c r="CX89" s="884"/>
      <c r="CY89" s="884"/>
      <c r="CZ89" s="884"/>
      <c r="DA89" s="885"/>
      <c r="DB89" s="883"/>
      <c r="DC89" s="884"/>
      <c r="DD89" s="884"/>
      <c r="DE89" s="884"/>
      <c r="DF89" s="885"/>
      <c r="DG89" s="883"/>
      <c r="DH89" s="884"/>
      <c r="DI89" s="884"/>
      <c r="DJ89" s="884"/>
      <c r="DK89" s="885"/>
      <c r="DL89" s="883"/>
      <c r="DM89" s="884"/>
      <c r="DN89" s="884"/>
      <c r="DO89" s="884"/>
      <c r="DP89" s="885"/>
      <c r="DQ89" s="883"/>
      <c r="DR89" s="884"/>
      <c r="DS89" s="884"/>
      <c r="DT89" s="884"/>
      <c r="DU89" s="885"/>
      <c r="DV89" s="880"/>
      <c r="DW89" s="881"/>
      <c r="DX89" s="881"/>
      <c r="DY89" s="881"/>
      <c r="DZ89" s="882"/>
      <c r="EA89" s="199"/>
    </row>
    <row r="90" spans="1:131" s="200" customFormat="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6"/>
      <c r="BT90" s="887"/>
      <c r="BU90" s="887"/>
      <c r="BV90" s="887"/>
      <c r="BW90" s="887"/>
      <c r="BX90" s="887"/>
      <c r="BY90" s="887"/>
      <c r="BZ90" s="887"/>
      <c r="CA90" s="887"/>
      <c r="CB90" s="887"/>
      <c r="CC90" s="887"/>
      <c r="CD90" s="887"/>
      <c r="CE90" s="887"/>
      <c r="CF90" s="887"/>
      <c r="CG90" s="888"/>
      <c r="CH90" s="883"/>
      <c r="CI90" s="884"/>
      <c r="CJ90" s="884"/>
      <c r="CK90" s="884"/>
      <c r="CL90" s="885"/>
      <c r="CM90" s="883"/>
      <c r="CN90" s="884"/>
      <c r="CO90" s="884"/>
      <c r="CP90" s="884"/>
      <c r="CQ90" s="885"/>
      <c r="CR90" s="883"/>
      <c r="CS90" s="884"/>
      <c r="CT90" s="884"/>
      <c r="CU90" s="884"/>
      <c r="CV90" s="885"/>
      <c r="CW90" s="883"/>
      <c r="CX90" s="884"/>
      <c r="CY90" s="884"/>
      <c r="CZ90" s="884"/>
      <c r="DA90" s="885"/>
      <c r="DB90" s="883"/>
      <c r="DC90" s="884"/>
      <c r="DD90" s="884"/>
      <c r="DE90" s="884"/>
      <c r="DF90" s="885"/>
      <c r="DG90" s="883"/>
      <c r="DH90" s="884"/>
      <c r="DI90" s="884"/>
      <c r="DJ90" s="884"/>
      <c r="DK90" s="885"/>
      <c r="DL90" s="883"/>
      <c r="DM90" s="884"/>
      <c r="DN90" s="884"/>
      <c r="DO90" s="884"/>
      <c r="DP90" s="885"/>
      <c r="DQ90" s="883"/>
      <c r="DR90" s="884"/>
      <c r="DS90" s="884"/>
      <c r="DT90" s="884"/>
      <c r="DU90" s="885"/>
      <c r="DV90" s="880"/>
      <c r="DW90" s="881"/>
      <c r="DX90" s="881"/>
      <c r="DY90" s="881"/>
      <c r="DZ90" s="882"/>
      <c r="EA90" s="199"/>
    </row>
    <row r="91" spans="1:131" s="200" customFormat="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6"/>
      <c r="BT91" s="887"/>
      <c r="BU91" s="887"/>
      <c r="BV91" s="887"/>
      <c r="BW91" s="887"/>
      <c r="BX91" s="887"/>
      <c r="BY91" s="887"/>
      <c r="BZ91" s="887"/>
      <c r="CA91" s="887"/>
      <c r="CB91" s="887"/>
      <c r="CC91" s="887"/>
      <c r="CD91" s="887"/>
      <c r="CE91" s="887"/>
      <c r="CF91" s="887"/>
      <c r="CG91" s="888"/>
      <c r="CH91" s="883"/>
      <c r="CI91" s="884"/>
      <c r="CJ91" s="884"/>
      <c r="CK91" s="884"/>
      <c r="CL91" s="885"/>
      <c r="CM91" s="883"/>
      <c r="CN91" s="884"/>
      <c r="CO91" s="884"/>
      <c r="CP91" s="884"/>
      <c r="CQ91" s="885"/>
      <c r="CR91" s="883"/>
      <c r="CS91" s="884"/>
      <c r="CT91" s="884"/>
      <c r="CU91" s="884"/>
      <c r="CV91" s="885"/>
      <c r="CW91" s="883"/>
      <c r="CX91" s="884"/>
      <c r="CY91" s="884"/>
      <c r="CZ91" s="884"/>
      <c r="DA91" s="885"/>
      <c r="DB91" s="883"/>
      <c r="DC91" s="884"/>
      <c r="DD91" s="884"/>
      <c r="DE91" s="884"/>
      <c r="DF91" s="885"/>
      <c r="DG91" s="883"/>
      <c r="DH91" s="884"/>
      <c r="DI91" s="884"/>
      <c r="DJ91" s="884"/>
      <c r="DK91" s="885"/>
      <c r="DL91" s="883"/>
      <c r="DM91" s="884"/>
      <c r="DN91" s="884"/>
      <c r="DO91" s="884"/>
      <c r="DP91" s="885"/>
      <c r="DQ91" s="883"/>
      <c r="DR91" s="884"/>
      <c r="DS91" s="884"/>
      <c r="DT91" s="884"/>
      <c r="DU91" s="885"/>
      <c r="DV91" s="880"/>
      <c r="DW91" s="881"/>
      <c r="DX91" s="881"/>
      <c r="DY91" s="881"/>
      <c r="DZ91" s="882"/>
      <c r="EA91" s="199"/>
    </row>
    <row r="92" spans="1:131" s="200" customFormat="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6"/>
      <c r="BT92" s="887"/>
      <c r="BU92" s="887"/>
      <c r="BV92" s="887"/>
      <c r="BW92" s="887"/>
      <c r="BX92" s="887"/>
      <c r="BY92" s="887"/>
      <c r="BZ92" s="887"/>
      <c r="CA92" s="887"/>
      <c r="CB92" s="887"/>
      <c r="CC92" s="887"/>
      <c r="CD92" s="887"/>
      <c r="CE92" s="887"/>
      <c r="CF92" s="887"/>
      <c r="CG92" s="888"/>
      <c r="CH92" s="883"/>
      <c r="CI92" s="884"/>
      <c r="CJ92" s="884"/>
      <c r="CK92" s="884"/>
      <c r="CL92" s="885"/>
      <c r="CM92" s="883"/>
      <c r="CN92" s="884"/>
      <c r="CO92" s="884"/>
      <c r="CP92" s="884"/>
      <c r="CQ92" s="885"/>
      <c r="CR92" s="883"/>
      <c r="CS92" s="884"/>
      <c r="CT92" s="884"/>
      <c r="CU92" s="884"/>
      <c r="CV92" s="885"/>
      <c r="CW92" s="883"/>
      <c r="CX92" s="884"/>
      <c r="CY92" s="884"/>
      <c r="CZ92" s="884"/>
      <c r="DA92" s="885"/>
      <c r="DB92" s="883"/>
      <c r="DC92" s="884"/>
      <c r="DD92" s="884"/>
      <c r="DE92" s="884"/>
      <c r="DF92" s="885"/>
      <c r="DG92" s="883"/>
      <c r="DH92" s="884"/>
      <c r="DI92" s="884"/>
      <c r="DJ92" s="884"/>
      <c r="DK92" s="885"/>
      <c r="DL92" s="883"/>
      <c r="DM92" s="884"/>
      <c r="DN92" s="884"/>
      <c r="DO92" s="884"/>
      <c r="DP92" s="885"/>
      <c r="DQ92" s="883"/>
      <c r="DR92" s="884"/>
      <c r="DS92" s="884"/>
      <c r="DT92" s="884"/>
      <c r="DU92" s="885"/>
      <c r="DV92" s="880"/>
      <c r="DW92" s="881"/>
      <c r="DX92" s="881"/>
      <c r="DY92" s="881"/>
      <c r="DZ92" s="882"/>
      <c r="EA92" s="199"/>
    </row>
    <row r="93" spans="1:131" s="200" customFormat="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6"/>
      <c r="BT93" s="887"/>
      <c r="BU93" s="887"/>
      <c r="BV93" s="887"/>
      <c r="BW93" s="887"/>
      <c r="BX93" s="887"/>
      <c r="BY93" s="887"/>
      <c r="BZ93" s="887"/>
      <c r="CA93" s="887"/>
      <c r="CB93" s="887"/>
      <c r="CC93" s="887"/>
      <c r="CD93" s="887"/>
      <c r="CE93" s="887"/>
      <c r="CF93" s="887"/>
      <c r="CG93" s="888"/>
      <c r="CH93" s="883"/>
      <c r="CI93" s="884"/>
      <c r="CJ93" s="884"/>
      <c r="CK93" s="884"/>
      <c r="CL93" s="885"/>
      <c r="CM93" s="883"/>
      <c r="CN93" s="884"/>
      <c r="CO93" s="884"/>
      <c r="CP93" s="884"/>
      <c r="CQ93" s="885"/>
      <c r="CR93" s="883"/>
      <c r="CS93" s="884"/>
      <c r="CT93" s="884"/>
      <c r="CU93" s="884"/>
      <c r="CV93" s="885"/>
      <c r="CW93" s="883"/>
      <c r="CX93" s="884"/>
      <c r="CY93" s="884"/>
      <c r="CZ93" s="884"/>
      <c r="DA93" s="885"/>
      <c r="DB93" s="883"/>
      <c r="DC93" s="884"/>
      <c r="DD93" s="884"/>
      <c r="DE93" s="884"/>
      <c r="DF93" s="885"/>
      <c r="DG93" s="883"/>
      <c r="DH93" s="884"/>
      <c r="DI93" s="884"/>
      <c r="DJ93" s="884"/>
      <c r="DK93" s="885"/>
      <c r="DL93" s="883"/>
      <c r="DM93" s="884"/>
      <c r="DN93" s="884"/>
      <c r="DO93" s="884"/>
      <c r="DP93" s="885"/>
      <c r="DQ93" s="883"/>
      <c r="DR93" s="884"/>
      <c r="DS93" s="884"/>
      <c r="DT93" s="884"/>
      <c r="DU93" s="885"/>
      <c r="DV93" s="880"/>
      <c r="DW93" s="881"/>
      <c r="DX93" s="881"/>
      <c r="DY93" s="881"/>
      <c r="DZ93" s="882"/>
      <c r="EA93" s="199"/>
    </row>
    <row r="94" spans="1:131" s="200" customFormat="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6"/>
      <c r="BT94" s="887"/>
      <c r="BU94" s="887"/>
      <c r="BV94" s="887"/>
      <c r="BW94" s="887"/>
      <c r="BX94" s="887"/>
      <c r="BY94" s="887"/>
      <c r="BZ94" s="887"/>
      <c r="CA94" s="887"/>
      <c r="CB94" s="887"/>
      <c r="CC94" s="887"/>
      <c r="CD94" s="887"/>
      <c r="CE94" s="887"/>
      <c r="CF94" s="887"/>
      <c r="CG94" s="888"/>
      <c r="CH94" s="883"/>
      <c r="CI94" s="884"/>
      <c r="CJ94" s="884"/>
      <c r="CK94" s="884"/>
      <c r="CL94" s="885"/>
      <c r="CM94" s="883"/>
      <c r="CN94" s="884"/>
      <c r="CO94" s="884"/>
      <c r="CP94" s="884"/>
      <c r="CQ94" s="885"/>
      <c r="CR94" s="883"/>
      <c r="CS94" s="884"/>
      <c r="CT94" s="884"/>
      <c r="CU94" s="884"/>
      <c r="CV94" s="885"/>
      <c r="CW94" s="883"/>
      <c r="CX94" s="884"/>
      <c r="CY94" s="884"/>
      <c r="CZ94" s="884"/>
      <c r="DA94" s="885"/>
      <c r="DB94" s="883"/>
      <c r="DC94" s="884"/>
      <c r="DD94" s="884"/>
      <c r="DE94" s="884"/>
      <c r="DF94" s="885"/>
      <c r="DG94" s="883"/>
      <c r="DH94" s="884"/>
      <c r="DI94" s="884"/>
      <c r="DJ94" s="884"/>
      <c r="DK94" s="885"/>
      <c r="DL94" s="883"/>
      <c r="DM94" s="884"/>
      <c r="DN94" s="884"/>
      <c r="DO94" s="884"/>
      <c r="DP94" s="885"/>
      <c r="DQ94" s="883"/>
      <c r="DR94" s="884"/>
      <c r="DS94" s="884"/>
      <c r="DT94" s="884"/>
      <c r="DU94" s="885"/>
      <c r="DV94" s="880"/>
      <c r="DW94" s="881"/>
      <c r="DX94" s="881"/>
      <c r="DY94" s="881"/>
      <c r="DZ94" s="882"/>
      <c r="EA94" s="199"/>
    </row>
    <row r="95" spans="1:131" s="200" customFormat="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6"/>
      <c r="BT95" s="887"/>
      <c r="BU95" s="887"/>
      <c r="BV95" s="887"/>
      <c r="BW95" s="887"/>
      <c r="BX95" s="887"/>
      <c r="BY95" s="887"/>
      <c r="BZ95" s="887"/>
      <c r="CA95" s="887"/>
      <c r="CB95" s="887"/>
      <c r="CC95" s="887"/>
      <c r="CD95" s="887"/>
      <c r="CE95" s="887"/>
      <c r="CF95" s="887"/>
      <c r="CG95" s="888"/>
      <c r="CH95" s="883"/>
      <c r="CI95" s="884"/>
      <c r="CJ95" s="884"/>
      <c r="CK95" s="884"/>
      <c r="CL95" s="885"/>
      <c r="CM95" s="883"/>
      <c r="CN95" s="884"/>
      <c r="CO95" s="884"/>
      <c r="CP95" s="884"/>
      <c r="CQ95" s="885"/>
      <c r="CR95" s="883"/>
      <c r="CS95" s="884"/>
      <c r="CT95" s="884"/>
      <c r="CU95" s="884"/>
      <c r="CV95" s="885"/>
      <c r="CW95" s="883"/>
      <c r="CX95" s="884"/>
      <c r="CY95" s="884"/>
      <c r="CZ95" s="884"/>
      <c r="DA95" s="885"/>
      <c r="DB95" s="883"/>
      <c r="DC95" s="884"/>
      <c r="DD95" s="884"/>
      <c r="DE95" s="884"/>
      <c r="DF95" s="885"/>
      <c r="DG95" s="883"/>
      <c r="DH95" s="884"/>
      <c r="DI95" s="884"/>
      <c r="DJ95" s="884"/>
      <c r="DK95" s="885"/>
      <c r="DL95" s="883"/>
      <c r="DM95" s="884"/>
      <c r="DN95" s="884"/>
      <c r="DO95" s="884"/>
      <c r="DP95" s="885"/>
      <c r="DQ95" s="883"/>
      <c r="DR95" s="884"/>
      <c r="DS95" s="884"/>
      <c r="DT95" s="884"/>
      <c r="DU95" s="885"/>
      <c r="DV95" s="880"/>
      <c r="DW95" s="881"/>
      <c r="DX95" s="881"/>
      <c r="DY95" s="881"/>
      <c r="DZ95" s="882"/>
      <c r="EA95" s="199"/>
    </row>
    <row r="96" spans="1:131" s="200" customFormat="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6"/>
      <c r="BT96" s="887"/>
      <c r="BU96" s="887"/>
      <c r="BV96" s="887"/>
      <c r="BW96" s="887"/>
      <c r="BX96" s="887"/>
      <c r="BY96" s="887"/>
      <c r="BZ96" s="887"/>
      <c r="CA96" s="887"/>
      <c r="CB96" s="887"/>
      <c r="CC96" s="887"/>
      <c r="CD96" s="887"/>
      <c r="CE96" s="887"/>
      <c r="CF96" s="887"/>
      <c r="CG96" s="888"/>
      <c r="CH96" s="883"/>
      <c r="CI96" s="884"/>
      <c r="CJ96" s="884"/>
      <c r="CK96" s="884"/>
      <c r="CL96" s="885"/>
      <c r="CM96" s="883"/>
      <c r="CN96" s="884"/>
      <c r="CO96" s="884"/>
      <c r="CP96" s="884"/>
      <c r="CQ96" s="885"/>
      <c r="CR96" s="883"/>
      <c r="CS96" s="884"/>
      <c r="CT96" s="884"/>
      <c r="CU96" s="884"/>
      <c r="CV96" s="885"/>
      <c r="CW96" s="883"/>
      <c r="CX96" s="884"/>
      <c r="CY96" s="884"/>
      <c r="CZ96" s="884"/>
      <c r="DA96" s="885"/>
      <c r="DB96" s="883"/>
      <c r="DC96" s="884"/>
      <c r="DD96" s="884"/>
      <c r="DE96" s="884"/>
      <c r="DF96" s="885"/>
      <c r="DG96" s="883"/>
      <c r="DH96" s="884"/>
      <c r="DI96" s="884"/>
      <c r="DJ96" s="884"/>
      <c r="DK96" s="885"/>
      <c r="DL96" s="883"/>
      <c r="DM96" s="884"/>
      <c r="DN96" s="884"/>
      <c r="DO96" s="884"/>
      <c r="DP96" s="885"/>
      <c r="DQ96" s="883"/>
      <c r="DR96" s="884"/>
      <c r="DS96" s="884"/>
      <c r="DT96" s="884"/>
      <c r="DU96" s="885"/>
      <c r="DV96" s="880"/>
      <c r="DW96" s="881"/>
      <c r="DX96" s="881"/>
      <c r="DY96" s="881"/>
      <c r="DZ96" s="882"/>
      <c r="EA96" s="199"/>
    </row>
    <row r="97" spans="1:131" s="200" customFormat="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6"/>
      <c r="BT97" s="887"/>
      <c r="BU97" s="887"/>
      <c r="BV97" s="887"/>
      <c r="BW97" s="887"/>
      <c r="BX97" s="887"/>
      <c r="BY97" s="887"/>
      <c r="BZ97" s="887"/>
      <c r="CA97" s="887"/>
      <c r="CB97" s="887"/>
      <c r="CC97" s="887"/>
      <c r="CD97" s="887"/>
      <c r="CE97" s="887"/>
      <c r="CF97" s="887"/>
      <c r="CG97" s="888"/>
      <c r="CH97" s="883"/>
      <c r="CI97" s="884"/>
      <c r="CJ97" s="884"/>
      <c r="CK97" s="884"/>
      <c r="CL97" s="885"/>
      <c r="CM97" s="883"/>
      <c r="CN97" s="884"/>
      <c r="CO97" s="884"/>
      <c r="CP97" s="884"/>
      <c r="CQ97" s="885"/>
      <c r="CR97" s="883"/>
      <c r="CS97" s="884"/>
      <c r="CT97" s="884"/>
      <c r="CU97" s="884"/>
      <c r="CV97" s="885"/>
      <c r="CW97" s="883"/>
      <c r="CX97" s="884"/>
      <c r="CY97" s="884"/>
      <c r="CZ97" s="884"/>
      <c r="DA97" s="885"/>
      <c r="DB97" s="883"/>
      <c r="DC97" s="884"/>
      <c r="DD97" s="884"/>
      <c r="DE97" s="884"/>
      <c r="DF97" s="885"/>
      <c r="DG97" s="883"/>
      <c r="DH97" s="884"/>
      <c r="DI97" s="884"/>
      <c r="DJ97" s="884"/>
      <c r="DK97" s="885"/>
      <c r="DL97" s="883"/>
      <c r="DM97" s="884"/>
      <c r="DN97" s="884"/>
      <c r="DO97" s="884"/>
      <c r="DP97" s="885"/>
      <c r="DQ97" s="883"/>
      <c r="DR97" s="884"/>
      <c r="DS97" s="884"/>
      <c r="DT97" s="884"/>
      <c r="DU97" s="885"/>
      <c r="DV97" s="880"/>
      <c r="DW97" s="881"/>
      <c r="DX97" s="881"/>
      <c r="DY97" s="881"/>
      <c r="DZ97" s="882"/>
      <c r="EA97" s="199"/>
    </row>
    <row r="98" spans="1:131" s="200" customFormat="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6"/>
      <c r="BT98" s="887"/>
      <c r="BU98" s="887"/>
      <c r="BV98" s="887"/>
      <c r="BW98" s="887"/>
      <c r="BX98" s="887"/>
      <c r="BY98" s="887"/>
      <c r="BZ98" s="887"/>
      <c r="CA98" s="887"/>
      <c r="CB98" s="887"/>
      <c r="CC98" s="887"/>
      <c r="CD98" s="887"/>
      <c r="CE98" s="887"/>
      <c r="CF98" s="887"/>
      <c r="CG98" s="888"/>
      <c r="CH98" s="883"/>
      <c r="CI98" s="884"/>
      <c r="CJ98" s="884"/>
      <c r="CK98" s="884"/>
      <c r="CL98" s="885"/>
      <c r="CM98" s="883"/>
      <c r="CN98" s="884"/>
      <c r="CO98" s="884"/>
      <c r="CP98" s="884"/>
      <c r="CQ98" s="885"/>
      <c r="CR98" s="883"/>
      <c r="CS98" s="884"/>
      <c r="CT98" s="884"/>
      <c r="CU98" s="884"/>
      <c r="CV98" s="885"/>
      <c r="CW98" s="883"/>
      <c r="CX98" s="884"/>
      <c r="CY98" s="884"/>
      <c r="CZ98" s="884"/>
      <c r="DA98" s="885"/>
      <c r="DB98" s="883"/>
      <c r="DC98" s="884"/>
      <c r="DD98" s="884"/>
      <c r="DE98" s="884"/>
      <c r="DF98" s="885"/>
      <c r="DG98" s="883"/>
      <c r="DH98" s="884"/>
      <c r="DI98" s="884"/>
      <c r="DJ98" s="884"/>
      <c r="DK98" s="885"/>
      <c r="DL98" s="883"/>
      <c r="DM98" s="884"/>
      <c r="DN98" s="884"/>
      <c r="DO98" s="884"/>
      <c r="DP98" s="885"/>
      <c r="DQ98" s="883"/>
      <c r="DR98" s="884"/>
      <c r="DS98" s="884"/>
      <c r="DT98" s="884"/>
      <c r="DU98" s="885"/>
      <c r="DV98" s="880"/>
      <c r="DW98" s="881"/>
      <c r="DX98" s="881"/>
      <c r="DY98" s="881"/>
      <c r="DZ98" s="882"/>
      <c r="EA98" s="199"/>
    </row>
    <row r="99" spans="1:131" s="200" customFormat="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6"/>
      <c r="BT99" s="887"/>
      <c r="BU99" s="887"/>
      <c r="BV99" s="887"/>
      <c r="BW99" s="887"/>
      <c r="BX99" s="887"/>
      <c r="BY99" s="887"/>
      <c r="BZ99" s="887"/>
      <c r="CA99" s="887"/>
      <c r="CB99" s="887"/>
      <c r="CC99" s="887"/>
      <c r="CD99" s="887"/>
      <c r="CE99" s="887"/>
      <c r="CF99" s="887"/>
      <c r="CG99" s="888"/>
      <c r="CH99" s="883"/>
      <c r="CI99" s="884"/>
      <c r="CJ99" s="884"/>
      <c r="CK99" s="884"/>
      <c r="CL99" s="885"/>
      <c r="CM99" s="883"/>
      <c r="CN99" s="884"/>
      <c r="CO99" s="884"/>
      <c r="CP99" s="884"/>
      <c r="CQ99" s="885"/>
      <c r="CR99" s="883"/>
      <c r="CS99" s="884"/>
      <c r="CT99" s="884"/>
      <c r="CU99" s="884"/>
      <c r="CV99" s="885"/>
      <c r="CW99" s="883"/>
      <c r="CX99" s="884"/>
      <c r="CY99" s="884"/>
      <c r="CZ99" s="884"/>
      <c r="DA99" s="885"/>
      <c r="DB99" s="883"/>
      <c r="DC99" s="884"/>
      <c r="DD99" s="884"/>
      <c r="DE99" s="884"/>
      <c r="DF99" s="885"/>
      <c r="DG99" s="883"/>
      <c r="DH99" s="884"/>
      <c r="DI99" s="884"/>
      <c r="DJ99" s="884"/>
      <c r="DK99" s="885"/>
      <c r="DL99" s="883"/>
      <c r="DM99" s="884"/>
      <c r="DN99" s="884"/>
      <c r="DO99" s="884"/>
      <c r="DP99" s="885"/>
      <c r="DQ99" s="883"/>
      <c r="DR99" s="884"/>
      <c r="DS99" s="884"/>
      <c r="DT99" s="884"/>
      <c r="DU99" s="885"/>
      <c r="DV99" s="880"/>
      <c r="DW99" s="881"/>
      <c r="DX99" s="881"/>
      <c r="DY99" s="881"/>
      <c r="DZ99" s="882"/>
      <c r="EA99" s="199"/>
    </row>
    <row r="100" spans="1:131" s="200" customFormat="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6"/>
      <c r="BT100" s="887"/>
      <c r="BU100" s="887"/>
      <c r="BV100" s="887"/>
      <c r="BW100" s="887"/>
      <c r="BX100" s="887"/>
      <c r="BY100" s="887"/>
      <c r="BZ100" s="887"/>
      <c r="CA100" s="887"/>
      <c r="CB100" s="887"/>
      <c r="CC100" s="887"/>
      <c r="CD100" s="887"/>
      <c r="CE100" s="887"/>
      <c r="CF100" s="887"/>
      <c r="CG100" s="888"/>
      <c r="CH100" s="883"/>
      <c r="CI100" s="884"/>
      <c r="CJ100" s="884"/>
      <c r="CK100" s="884"/>
      <c r="CL100" s="885"/>
      <c r="CM100" s="883"/>
      <c r="CN100" s="884"/>
      <c r="CO100" s="884"/>
      <c r="CP100" s="884"/>
      <c r="CQ100" s="885"/>
      <c r="CR100" s="883"/>
      <c r="CS100" s="884"/>
      <c r="CT100" s="884"/>
      <c r="CU100" s="884"/>
      <c r="CV100" s="885"/>
      <c r="CW100" s="883"/>
      <c r="CX100" s="884"/>
      <c r="CY100" s="884"/>
      <c r="CZ100" s="884"/>
      <c r="DA100" s="885"/>
      <c r="DB100" s="883"/>
      <c r="DC100" s="884"/>
      <c r="DD100" s="884"/>
      <c r="DE100" s="884"/>
      <c r="DF100" s="885"/>
      <c r="DG100" s="883"/>
      <c r="DH100" s="884"/>
      <c r="DI100" s="884"/>
      <c r="DJ100" s="884"/>
      <c r="DK100" s="885"/>
      <c r="DL100" s="883"/>
      <c r="DM100" s="884"/>
      <c r="DN100" s="884"/>
      <c r="DO100" s="884"/>
      <c r="DP100" s="885"/>
      <c r="DQ100" s="883"/>
      <c r="DR100" s="884"/>
      <c r="DS100" s="884"/>
      <c r="DT100" s="884"/>
      <c r="DU100" s="885"/>
      <c r="DV100" s="880"/>
      <c r="DW100" s="881"/>
      <c r="DX100" s="881"/>
      <c r="DY100" s="881"/>
      <c r="DZ100" s="882"/>
      <c r="EA100" s="199"/>
    </row>
    <row r="101" spans="1:131" s="200" customFormat="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6"/>
      <c r="BT101" s="887"/>
      <c r="BU101" s="887"/>
      <c r="BV101" s="887"/>
      <c r="BW101" s="887"/>
      <c r="BX101" s="887"/>
      <c r="BY101" s="887"/>
      <c r="BZ101" s="887"/>
      <c r="CA101" s="887"/>
      <c r="CB101" s="887"/>
      <c r="CC101" s="887"/>
      <c r="CD101" s="887"/>
      <c r="CE101" s="887"/>
      <c r="CF101" s="887"/>
      <c r="CG101" s="888"/>
      <c r="CH101" s="883"/>
      <c r="CI101" s="884"/>
      <c r="CJ101" s="884"/>
      <c r="CK101" s="884"/>
      <c r="CL101" s="885"/>
      <c r="CM101" s="883"/>
      <c r="CN101" s="884"/>
      <c r="CO101" s="884"/>
      <c r="CP101" s="884"/>
      <c r="CQ101" s="885"/>
      <c r="CR101" s="883"/>
      <c r="CS101" s="884"/>
      <c r="CT101" s="884"/>
      <c r="CU101" s="884"/>
      <c r="CV101" s="885"/>
      <c r="CW101" s="883"/>
      <c r="CX101" s="884"/>
      <c r="CY101" s="884"/>
      <c r="CZ101" s="884"/>
      <c r="DA101" s="885"/>
      <c r="DB101" s="883"/>
      <c r="DC101" s="884"/>
      <c r="DD101" s="884"/>
      <c r="DE101" s="884"/>
      <c r="DF101" s="885"/>
      <c r="DG101" s="883"/>
      <c r="DH101" s="884"/>
      <c r="DI101" s="884"/>
      <c r="DJ101" s="884"/>
      <c r="DK101" s="885"/>
      <c r="DL101" s="883"/>
      <c r="DM101" s="884"/>
      <c r="DN101" s="884"/>
      <c r="DO101" s="884"/>
      <c r="DP101" s="885"/>
      <c r="DQ101" s="883"/>
      <c r="DR101" s="884"/>
      <c r="DS101" s="884"/>
      <c r="DT101" s="884"/>
      <c r="DU101" s="885"/>
      <c r="DV101" s="880"/>
      <c r="DW101" s="881"/>
      <c r="DX101" s="881"/>
      <c r="DY101" s="881"/>
      <c r="DZ101" s="882"/>
      <c r="EA101" s="199"/>
    </row>
    <row r="102" spans="1:131" s="200" customFormat="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3" t="s">
        <v>393</v>
      </c>
      <c r="BS102" s="814"/>
      <c r="BT102" s="814"/>
      <c r="BU102" s="814"/>
      <c r="BV102" s="814"/>
      <c r="BW102" s="814"/>
      <c r="BX102" s="814"/>
      <c r="BY102" s="814"/>
      <c r="BZ102" s="814"/>
      <c r="CA102" s="814"/>
      <c r="CB102" s="814"/>
      <c r="CC102" s="814"/>
      <c r="CD102" s="814"/>
      <c r="CE102" s="814"/>
      <c r="CF102" s="814"/>
      <c r="CG102" s="815"/>
      <c r="CH102" s="909"/>
      <c r="CI102" s="910"/>
      <c r="CJ102" s="910"/>
      <c r="CK102" s="910"/>
      <c r="CL102" s="911"/>
      <c r="CM102" s="909"/>
      <c r="CN102" s="910"/>
      <c r="CO102" s="910"/>
      <c r="CP102" s="910"/>
      <c r="CQ102" s="911"/>
      <c r="CR102" s="912"/>
      <c r="CS102" s="873"/>
      <c r="CT102" s="873"/>
      <c r="CU102" s="873"/>
      <c r="CV102" s="913"/>
      <c r="CW102" s="912"/>
      <c r="CX102" s="873"/>
      <c r="CY102" s="873"/>
      <c r="CZ102" s="873"/>
      <c r="DA102" s="913"/>
      <c r="DB102" s="912"/>
      <c r="DC102" s="873"/>
      <c r="DD102" s="873"/>
      <c r="DE102" s="873"/>
      <c r="DF102" s="913"/>
      <c r="DG102" s="912"/>
      <c r="DH102" s="873"/>
      <c r="DI102" s="873"/>
      <c r="DJ102" s="873"/>
      <c r="DK102" s="913"/>
      <c r="DL102" s="912"/>
      <c r="DM102" s="873"/>
      <c r="DN102" s="873"/>
      <c r="DO102" s="873"/>
      <c r="DP102" s="913"/>
      <c r="DQ102" s="912"/>
      <c r="DR102" s="873"/>
      <c r="DS102" s="873"/>
      <c r="DT102" s="873"/>
      <c r="DU102" s="913"/>
      <c r="DV102" s="936"/>
      <c r="DW102" s="937"/>
      <c r="DX102" s="937"/>
      <c r="DY102" s="937"/>
      <c r="DZ102" s="938"/>
      <c r="EA102" s="199"/>
    </row>
    <row r="103" spans="1:131" s="200" customFormat="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2">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5">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2">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2">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288</v>
      </c>
      <c r="AG109" s="915"/>
      <c r="AH109" s="915"/>
      <c r="AI109" s="915"/>
      <c r="AJ109" s="916"/>
      <c r="AK109" s="914" t="s">
        <v>287</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288</v>
      </c>
      <c r="BW109" s="915"/>
      <c r="BX109" s="915"/>
      <c r="BY109" s="915"/>
      <c r="BZ109" s="916"/>
      <c r="CA109" s="914" t="s">
        <v>287</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288</v>
      </c>
      <c r="DM109" s="915"/>
      <c r="DN109" s="915"/>
      <c r="DO109" s="915"/>
      <c r="DP109" s="916"/>
      <c r="DQ109" s="914" t="s">
        <v>287</v>
      </c>
      <c r="DR109" s="915"/>
      <c r="DS109" s="915"/>
      <c r="DT109" s="915"/>
      <c r="DU109" s="916"/>
      <c r="DV109" s="914" t="s">
        <v>402</v>
      </c>
      <c r="DW109" s="915"/>
      <c r="DX109" s="915"/>
      <c r="DY109" s="915"/>
      <c r="DZ109" s="917"/>
    </row>
    <row r="110" spans="1:131" s="199" customFormat="1" ht="26.25" customHeight="1" x14ac:dyDescent="0.2">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264523</v>
      </c>
      <c r="AB110" s="922"/>
      <c r="AC110" s="922"/>
      <c r="AD110" s="922"/>
      <c r="AE110" s="923"/>
      <c r="AF110" s="924">
        <v>244332</v>
      </c>
      <c r="AG110" s="922"/>
      <c r="AH110" s="922"/>
      <c r="AI110" s="922"/>
      <c r="AJ110" s="923"/>
      <c r="AK110" s="924">
        <v>252699</v>
      </c>
      <c r="AL110" s="922"/>
      <c r="AM110" s="922"/>
      <c r="AN110" s="922"/>
      <c r="AO110" s="923"/>
      <c r="AP110" s="925">
        <v>15.5</v>
      </c>
      <c r="AQ110" s="926"/>
      <c r="AR110" s="926"/>
      <c r="AS110" s="926"/>
      <c r="AT110" s="927"/>
      <c r="AU110" s="928" t="s">
        <v>62</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3384517</v>
      </c>
      <c r="BR110" s="957"/>
      <c r="BS110" s="957"/>
      <c r="BT110" s="957"/>
      <c r="BU110" s="957"/>
      <c r="BV110" s="957">
        <v>4334676</v>
      </c>
      <c r="BW110" s="957"/>
      <c r="BX110" s="957"/>
      <c r="BY110" s="957"/>
      <c r="BZ110" s="957"/>
      <c r="CA110" s="957">
        <v>4601209</v>
      </c>
      <c r="CB110" s="957"/>
      <c r="CC110" s="957"/>
      <c r="CD110" s="957"/>
      <c r="CE110" s="957"/>
      <c r="CF110" s="971">
        <v>281.39999999999998</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2">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v>394</v>
      </c>
      <c r="BR111" s="950"/>
      <c r="BS111" s="950"/>
      <c r="BT111" s="950"/>
      <c r="BU111" s="950"/>
      <c r="BV111" s="950">
        <v>1794</v>
      </c>
      <c r="BW111" s="950"/>
      <c r="BX111" s="950"/>
      <c r="BY111" s="950"/>
      <c r="BZ111" s="950"/>
      <c r="CA111" s="950" t="s">
        <v>112</v>
      </c>
      <c r="CB111" s="950"/>
      <c r="CC111" s="950"/>
      <c r="CD111" s="950"/>
      <c r="CE111" s="950"/>
      <c r="CF111" s="944" t="s">
        <v>112</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2">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479125</v>
      </c>
      <c r="BR112" s="950"/>
      <c r="BS112" s="950"/>
      <c r="BT112" s="950"/>
      <c r="BU112" s="950"/>
      <c r="BV112" s="950">
        <v>430524</v>
      </c>
      <c r="BW112" s="950"/>
      <c r="BX112" s="950"/>
      <c r="BY112" s="950"/>
      <c r="BZ112" s="950"/>
      <c r="CA112" s="950">
        <v>384048</v>
      </c>
      <c r="CB112" s="950"/>
      <c r="CC112" s="950"/>
      <c r="CD112" s="950"/>
      <c r="CE112" s="950"/>
      <c r="CF112" s="944">
        <v>23.5</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2">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55403</v>
      </c>
      <c r="AB113" s="964"/>
      <c r="AC113" s="964"/>
      <c r="AD113" s="964"/>
      <c r="AE113" s="965"/>
      <c r="AF113" s="966">
        <v>49964</v>
      </c>
      <c r="AG113" s="964"/>
      <c r="AH113" s="964"/>
      <c r="AI113" s="964"/>
      <c r="AJ113" s="965"/>
      <c r="AK113" s="966">
        <v>44985</v>
      </c>
      <c r="AL113" s="964"/>
      <c r="AM113" s="964"/>
      <c r="AN113" s="964"/>
      <c r="AO113" s="965"/>
      <c r="AP113" s="967">
        <v>2.8</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189525</v>
      </c>
      <c r="BR113" s="950"/>
      <c r="BS113" s="950"/>
      <c r="BT113" s="950"/>
      <c r="BU113" s="950"/>
      <c r="BV113" s="950">
        <v>273625</v>
      </c>
      <c r="BW113" s="950"/>
      <c r="BX113" s="950"/>
      <c r="BY113" s="950"/>
      <c r="BZ113" s="950"/>
      <c r="CA113" s="950">
        <v>177741</v>
      </c>
      <c r="CB113" s="950"/>
      <c r="CC113" s="950"/>
      <c r="CD113" s="950"/>
      <c r="CE113" s="950"/>
      <c r="CF113" s="944">
        <v>10.9</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2">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19787</v>
      </c>
      <c r="AB114" s="989"/>
      <c r="AC114" s="989"/>
      <c r="AD114" s="989"/>
      <c r="AE114" s="990"/>
      <c r="AF114" s="991">
        <v>34602</v>
      </c>
      <c r="AG114" s="989"/>
      <c r="AH114" s="989"/>
      <c r="AI114" s="989"/>
      <c r="AJ114" s="990"/>
      <c r="AK114" s="991">
        <v>32341</v>
      </c>
      <c r="AL114" s="989"/>
      <c r="AM114" s="989"/>
      <c r="AN114" s="989"/>
      <c r="AO114" s="990"/>
      <c r="AP114" s="992">
        <v>2</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245748</v>
      </c>
      <c r="BR114" s="950"/>
      <c r="BS114" s="950"/>
      <c r="BT114" s="950"/>
      <c r="BU114" s="950"/>
      <c r="BV114" s="950">
        <v>220090</v>
      </c>
      <c r="BW114" s="950"/>
      <c r="BX114" s="950"/>
      <c r="BY114" s="950"/>
      <c r="BZ114" s="950"/>
      <c r="CA114" s="950">
        <v>160020</v>
      </c>
      <c r="CB114" s="950"/>
      <c r="CC114" s="950"/>
      <c r="CD114" s="950"/>
      <c r="CE114" s="950"/>
      <c r="CF114" s="944">
        <v>9.8000000000000007</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2">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2">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1017</v>
      </c>
      <c r="AB116" s="989"/>
      <c r="AC116" s="989"/>
      <c r="AD116" s="989"/>
      <c r="AE116" s="990"/>
      <c r="AF116" s="991">
        <v>2233</v>
      </c>
      <c r="AG116" s="989"/>
      <c r="AH116" s="989"/>
      <c r="AI116" s="989"/>
      <c r="AJ116" s="990"/>
      <c r="AK116" s="991">
        <v>794</v>
      </c>
      <c r="AL116" s="989"/>
      <c r="AM116" s="989"/>
      <c r="AN116" s="989"/>
      <c r="AO116" s="990"/>
      <c r="AP116" s="992">
        <v>0</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2">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340730</v>
      </c>
      <c r="AB117" s="1007"/>
      <c r="AC117" s="1007"/>
      <c r="AD117" s="1007"/>
      <c r="AE117" s="1008"/>
      <c r="AF117" s="1009">
        <v>331131</v>
      </c>
      <c r="AG117" s="1007"/>
      <c r="AH117" s="1007"/>
      <c r="AI117" s="1007"/>
      <c r="AJ117" s="1008"/>
      <c r="AK117" s="1009">
        <v>330819</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2">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288</v>
      </c>
      <c r="AG118" s="915"/>
      <c r="AH118" s="915"/>
      <c r="AI118" s="915"/>
      <c r="AJ118" s="916"/>
      <c r="AK118" s="914" t="s">
        <v>287</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2">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432</v>
      </c>
      <c r="BP119" s="1036"/>
      <c r="BQ119" s="1027">
        <v>4299309</v>
      </c>
      <c r="BR119" s="1028"/>
      <c r="BS119" s="1028"/>
      <c r="BT119" s="1028"/>
      <c r="BU119" s="1028"/>
      <c r="BV119" s="1028">
        <v>5260709</v>
      </c>
      <c r="BW119" s="1028"/>
      <c r="BX119" s="1028"/>
      <c r="BY119" s="1028"/>
      <c r="BZ119" s="1028"/>
      <c r="CA119" s="1028">
        <v>5323018</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394</v>
      </c>
      <c r="DH119" s="1014"/>
      <c r="DI119" s="1014"/>
      <c r="DJ119" s="1014"/>
      <c r="DK119" s="1015"/>
      <c r="DL119" s="1013">
        <v>1794</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2">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2322757</v>
      </c>
      <c r="BR120" s="957"/>
      <c r="BS120" s="957"/>
      <c r="BT120" s="957"/>
      <c r="BU120" s="957"/>
      <c r="BV120" s="957">
        <v>2382148</v>
      </c>
      <c r="BW120" s="957"/>
      <c r="BX120" s="957"/>
      <c r="BY120" s="957"/>
      <c r="BZ120" s="957"/>
      <c r="CA120" s="957">
        <v>2709970</v>
      </c>
      <c r="CB120" s="957"/>
      <c r="CC120" s="957"/>
      <c r="CD120" s="957"/>
      <c r="CE120" s="957"/>
      <c r="CF120" s="971">
        <v>165.7</v>
      </c>
      <c r="CG120" s="972"/>
      <c r="CH120" s="972"/>
      <c r="CI120" s="972"/>
      <c r="CJ120" s="972"/>
      <c r="CK120" s="1037" t="s">
        <v>436</v>
      </c>
      <c r="CL120" s="1038"/>
      <c r="CM120" s="1038"/>
      <c r="CN120" s="1038"/>
      <c r="CO120" s="1039"/>
      <c r="CP120" s="1045" t="s">
        <v>437</v>
      </c>
      <c r="CQ120" s="1046"/>
      <c r="CR120" s="1046"/>
      <c r="CS120" s="1046"/>
      <c r="CT120" s="1046"/>
      <c r="CU120" s="1046"/>
      <c r="CV120" s="1046"/>
      <c r="CW120" s="1046"/>
      <c r="CX120" s="1046"/>
      <c r="CY120" s="1046"/>
      <c r="CZ120" s="1046"/>
      <c r="DA120" s="1046"/>
      <c r="DB120" s="1046"/>
      <c r="DC120" s="1046"/>
      <c r="DD120" s="1046"/>
      <c r="DE120" s="1046"/>
      <c r="DF120" s="1047"/>
      <c r="DG120" s="956">
        <v>391510</v>
      </c>
      <c r="DH120" s="957"/>
      <c r="DI120" s="957"/>
      <c r="DJ120" s="957"/>
      <c r="DK120" s="957"/>
      <c r="DL120" s="957">
        <v>351329</v>
      </c>
      <c r="DM120" s="957"/>
      <c r="DN120" s="957"/>
      <c r="DO120" s="957"/>
      <c r="DP120" s="957"/>
      <c r="DQ120" s="957">
        <v>307895</v>
      </c>
      <c r="DR120" s="957"/>
      <c r="DS120" s="957"/>
      <c r="DT120" s="957"/>
      <c r="DU120" s="957"/>
      <c r="DV120" s="958">
        <v>18.8</v>
      </c>
      <c r="DW120" s="958"/>
      <c r="DX120" s="958"/>
      <c r="DY120" s="958"/>
      <c r="DZ120" s="959"/>
    </row>
    <row r="121" spans="1:130" s="199" customFormat="1" ht="26.25" customHeight="1" x14ac:dyDescent="0.2">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362165</v>
      </c>
      <c r="BR121" s="950"/>
      <c r="BS121" s="950"/>
      <c r="BT121" s="950"/>
      <c r="BU121" s="950"/>
      <c r="BV121" s="950">
        <v>469573</v>
      </c>
      <c r="BW121" s="950"/>
      <c r="BX121" s="950"/>
      <c r="BY121" s="950"/>
      <c r="BZ121" s="950"/>
      <c r="CA121" s="950">
        <v>456739</v>
      </c>
      <c r="CB121" s="950"/>
      <c r="CC121" s="950"/>
      <c r="CD121" s="950"/>
      <c r="CE121" s="950"/>
      <c r="CF121" s="944">
        <v>27.9</v>
      </c>
      <c r="CG121" s="945"/>
      <c r="CH121" s="945"/>
      <c r="CI121" s="945"/>
      <c r="CJ121" s="945"/>
      <c r="CK121" s="1040"/>
      <c r="CL121" s="1041"/>
      <c r="CM121" s="1041"/>
      <c r="CN121" s="1041"/>
      <c r="CO121" s="1042"/>
      <c r="CP121" s="1050" t="s">
        <v>440</v>
      </c>
      <c r="CQ121" s="1051"/>
      <c r="CR121" s="1051"/>
      <c r="CS121" s="1051"/>
      <c r="CT121" s="1051"/>
      <c r="CU121" s="1051"/>
      <c r="CV121" s="1051"/>
      <c r="CW121" s="1051"/>
      <c r="CX121" s="1051"/>
      <c r="CY121" s="1051"/>
      <c r="CZ121" s="1051"/>
      <c r="DA121" s="1051"/>
      <c r="DB121" s="1051"/>
      <c r="DC121" s="1051"/>
      <c r="DD121" s="1051"/>
      <c r="DE121" s="1051"/>
      <c r="DF121" s="1052"/>
      <c r="DG121" s="949">
        <v>87615</v>
      </c>
      <c r="DH121" s="950"/>
      <c r="DI121" s="950"/>
      <c r="DJ121" s="950"/>
      <c r="DK121" s="950"/>
      <c r="DL121" s="950">
        <v>79195</v>
      </c>
      <c r="DM121" s="950"/>
      <c r="DN121" s="950"/>
      <c r="DO121" s="950"/>
      <c r="DP121" s="950"/>
      <c r="DQ121" s="950">
        <v>76153</v>
      </c>
      <c r="DR121" s="950"/>
      <c r="DS121" s="950"/>
      <c r="DT121" s="950"/>
      <c r="DU121" s="950"/>
      <c r="DV121" s="951">
        <v>4.7</v>
      </c>
      <c r="DW121" s="951"/>
      <c r="DX121" s="951"/>
      <c r="DY121" s="951"/>
      <c r="DZ121" s="952"/>
    </row>
    <row r="122" spans="1:130" s="199" customFormat="1" ht="26.25" customHeight="1" x14ac:dyDescent="0.2">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2276390</v>
      </c>
      <c r="BR122" s="1028"/>
      <c r="BS122" s="1028"/>
      <c r="BT122" s="1028"/>
      <c r="BU122" s="1028"/>
      <c r="BV122" s="1028">
        <v>3120187</v>
      </c>
      <c r="BW122" s="1028"/>
      <c r="BX122" s="1028"/>
      <c r="BY122" s="1028"/>
      <c r="BZ122" s="1028"/>
      <c r="CA122" s="1028">
        <v>3295965</v>
      </c>
      <c r="CB122" s="1028"/>
      <c r="CC122" s="1028"/>
      <c r="CD122" s="1028"/>
      <c r="CE122" s="1028"/>
      <c r="CF122" s="1048">
        <v>201.6</v>
      </c>
      <c r="CG122" s="1049"/>
      <c r="CH122" s="1049"/>
      <c r="CI122" s="1049"/>
      <c r="CJ122" s="1049"/>
      <c r="CK122" s="1040"/>
      <c r="CL122" s="1041"/>
      <c r="CM122" s="1041"/>
      <c r="CN122" s="1041"/>
      <c r="CO122" s="1042"/>
      <c r="CP122" s="1050" t="s">
        <v>442</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x14ac:dyDescent="0.2">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443</v>
      </c>
      <c r="BP123" s="1036"/>
      <c r="BQ123" s="1095">
        <v>4961312</v>
      </c>
      <c r="BR123" s="1096"/>
      <c r="BS123" s="1096"/>
      <c r="BT123" s="1096"/>
      <c r="BU123" s="1096"/>
      <c r="BV123" s="1096">
        <v>5971908</v>
      </c>
      <c r="BW123" s="1096"/>
      <c r="BX123" s="1096"/>
      <c r="BY123" s="1096"/>
      <c r="BZ123" s="1096"/>
      <c r="CA123" s="1096">
        <v>6462674</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5">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444</v>
      </c>
      <c r="AB124" s="989"/>
      <c r="AC124" s="989"/>
      <c r="AD124" s="989"/>
      <c r="AE124" s="990"/>
      <c r="AF124" s="991" t="s">
        <v>444</v>
      </c>
      <c r="AG124" s="989"/>
      <c r="AH124" s="989"/>
      <c r="AI124" s="989"/>
      <c r="AJ124" s="990"/>
      <c r="AK124" s="991" t="s">
        <v>444</v>
      </c>
      <c r="AL124" s="989"/>
      <c r="AM124" s="989"/>
      <c r="AN124" s="989"/>
      <c r="AO124" s="990"/>
      <c r="AP124" s="992" t="s">
        <v>444</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444</v>
      </c>
      <c r="BR124" s="1058"/>
      <c r="BS124" s="1058"/>
      <c r="BT124" s="1058"/>
      <c r="BU124" s="1058"/>
      <c r="BV124" s="1058" t="s">
        <v>444</v>
      </c>
      <c r="BW124" s="1058"/>
      <c r="BX124" s="1058"/>
      <c r="BY124" s="1058"/>
      <c r="BZ124" s="1058"/>
      <c r="CA124" s="1058" t="s">
        <v>444</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t="s">
        <v>444</v>
      </c>
      <c r="DH124" s="1014"/>
      <c r="DI124" s="1014"/>
      <c r="DJ124" s="1014"/>
      <c r="DK124" s="1015"/>
      <c r="DL124" s="1013" t="s">
        <v>444</v>
      </c>
      <c r="DM124" s="1014"/>
      <c r="DN124" s="1014"/>
      <c r="DO124" s="1014"/>
      <c r="DP124" s="1015"/>
      <c r="DQ124" s="1013" t="s">
        <v>444</v>
      </c>
      <c r="DR124" s="1014"/>
      <c r="DS124" s="1014"/>
      <c r="DT124" s="1014"/>
      <c r="DU124" s="1015"/>
      <c r="DV124" s="1016" t="s">
        <v>444</v>
      </c>
      <c r="DW124" s="1017"/>
      <c r="DX124" s="1017"/>
      <c r="DY124" s="1017"/>
      <c r="DZ124" s="1018"/>
    </row>
    <row r="125" spans="1:130" s="199" customFormat="1" ht="26.25" customHeight="1" x14ac:dyDescent="0.2">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444</v>
      </c>
      <c r="AB125" s="989"/>
      <c r="AC125" s="989"/>
      <c r="AD125" s="989"/>
      <c r="AE125" s="990"/>
      <c r="AF125" s="991" t="s">
        <v>444</v>
      </c>
      <c r="AG125" s="989"/>
      <c r="AH125" s="989"/>
      <c r="AI125" s="989"/>
      <c r="AJ125" s="990"/>
      <c r="AK125" s="991" t="s">
        <v>444</v>
      </c>
      <c r="AL125" s="989"/>
      <c r="AM125" s="989"/>
      <c r="AN125" s="989"/>
      <c r="AO125" s="990"/>
      <c r="AP125" s="992" t="s">
        <v>444</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444</v>
      </c>
      <c r="DH125" s="957"/>
      <c r="DI125" s="957"/>
      <c r="DJ125" s="957"/>
      <c r="DK125" s="957"/>
      <c r="DL125" s="957" t="s">
        <v>444</v>
      </c>
      <c r="DM125" s="957"/>
      <c r="DN125" s="957"/>
      <c r="DO125" s="957"/>
      <c r="DP125" s="957"/>
      <c r="DQ125" s="957" t="s">
        <v>444</v>
      </c>
      <c r="DR125" s="957"/>
      <c r="DS125" s="957"/>
      <c r="DT125" s="957"/>
      <c r="DU125" s="957"/>
      <c r="DV125" s="958" t="s">
        <v>444</v>
      </c>
      <c r="DW125" s="958"/>
      <c r="DX125" s="958"/>
      <c r="DY125" s="958"/>
      <c r="DZ125" s="959"/>
    </row>
    <row r="126" spans="1:130" s="199" customFormat="1" ht="26.25" customHeight="1" thickBot="1" x14ac:dyDescent="0.25">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444</v>
      </c>
      <c r="AB126" s="989"/>
      <c r="AC126" s="989"/>
      <c r="AD126" s="989"/>
      <c r="AE126" s="990"/>
      <c r="AF126" s="991" t="s">
        <v>444</v>
      </c>
      <c r="AG126" s="989"/>
      <c r="AH126" s="989"/>
      <c r="AI126" s="989"/>
      <c r="AJ126" s="990"/>
      <c r="AK126" s="991" t="s">
        <v>444</v>
      </c>
      <c r="AL126" s="989"/>
      <c r="AM126" s="989"/>
      <c r="AN126" s="989"/>
      <c r="AO126" s="990"/>
      <c r="AP126" s="992" t="s">
        <v>444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444</v>
      </c>
      <c r="DH126" s="950"/>
      <c r="DI126" s="950"/>
      <c r="DJ126" s="950"/>
      <c r="DK126" s="950"/>
      <c r="DL126" s="950" t="s">
        <v>444</v>
      </c>
      <c r="DM126" s="950"/>
      <c r="DN126" s="950"/>
      <c r="DO126" s="950"/>
      <c r="DP126" s="950"/>
      <c r="DQ126" s="950" t="s">
        <v>444</v>
      </c>
      <c r="DR126" s="950"/>
      <c r="DS126" s="950"/>
      <c r="DT126" s="950"/>
      <c r="DU126" s="950"/>
      <c r="DV126" s="951" t="s">
        <v>444</v>
      </c>
      <c r="DW126" s="951"/>
      <c r="DX126" s="951"/>
      <c r="DY126" s="951"/>
      <c r="DZ126" s="952"/>
    </row>
    <row r="127" spans="1:130" s="199" customFormat="1" ht="26.25" customHeight="1" x14ac:dyDescent="0.2">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444</v>
      </c>
      <c r="AB127" s="989"/>
      <c r="AC127" s="989"/>
      <c r="AD127" s="989"/>
      <c r="AE127" s="990"/>
      <c r="AF127" s="991" t="s">
        <v>444</v>
      </c>
      <c r="AG127" s="989"/>
      <c r="AH127" s="989"/>
      <c r="AI127" s="989"/>
      <c r="AJ127" s="990"/>
      <c r="AK127" s="991" t="s">
        <v>444</v>
      </c>
      <c r="AL127" s="989"/>
      <c r="AM127" s="989"/>
      <c r="AN127" s="989"/>
      <c r="AO127" s="990"/>
      <c r="AP127" s="992" t="s">
        <v>444</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444</v>
      </c>
      <c r="DH127" s="950"/>
      <c r="DI127" s="950"/>
      <c r="DJ127" s="950"/>
      <c r="DK127" s="950"/>
      <c r="DL127" s="950" t="s">
        <v>444</v>
      </c>
      <c r="DM127" s="950"/>
      <c r="DN127" s="950"/>
      <c r="DO127" s="950"/>
      <c r="DP127" s="950"/>
      <c r="DQ127" s="950" t="s">
        <v>444</v>
      </c>
      <c r="DR127" s="950"/>
      <c r="DS127" s="950"/>
      <c r="DT127" s="950"/>
      <c r="DU127" s="950"/>
      <c r="DV127" s="951" t="s">
        <v>444</v>
      </c>
      <c r="DW127" s="951"/>
      <c r="DX127" s="951"/>
      <c r="DY127" s="951"/>
      <c r="DZ127" s="952"/>
    </row>
    <row r="128" spans="1:130" s="199" customFormat="1" ht="26.25" customHeight="1" thickBot="1" x14ac:dyDescent="0.25">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36664</v>
      </c>
      <c r="AB128" s="1078"/>
      <c r="AC128" s="1078"/>
      <c r="AD128" s="1078"/>
      <c r="AE128" s="1079"/>
      <c r="AF128" s="1080">
        <v>36350</v>
      </c>
      <c r="AG128" s="1078"/>
      <c r="AH128" s="1078"/>
      <c r="AI128" s="1078"/>
      <c r="AJ128" s="1079"/>
      <c r="AK128" s="1080">
        <v>33245</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2">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1816564</v>
      </c>
      <c r="AB129" s="989"/>
      <c r="AC129" s="989"/>
      <c r="AD129" s="989"/>
      <c r="AE129" s="990"/>
      <c r="AF129" s="991">
        <v>1875595</v>
      </c>
      <c r="AG129" s="989"/>
      <c r="AH129" s="989"/>
      <c r="AI129" s="989"/>
      <c r="AJ129" s="990"/>
      <c r="AK129" s="991">
        <v>1854332</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2">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219597</v>
      </c>
      <c r="AB130" s="989"/>
      <c r="AC130" s="989"/>
      <c r="AD130" s="989"/>
      <c r="AE130" s="990"/>
      <c r="AF130" s="991">
        <v>207660</v>
      </c>
      <c r="AG130" s="989"/>
      <c r="AH130" s="989"/>
      <c r="AI130" s="989"/>
      <c r="AJ130" s="990"/>
      <c r="AK130" s="991">
        <v>219066</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5.0999999999999996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5">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1596967</v>
      </c>
      <c r="AB131" s="1014"/>
      <c r="AC131" s="1014"/>
      <c r="AD131" s="1014"/>
      <c r="AE131" s="1015"/>
      <c r="AF131" s="1013">
        <v>1667935</v>
      </c>
      <c r="AG131" s="1014"/>
      <c r="AH131" s="1014"/>
      <c r="AI131" s="1014"/>
      <c r="AJ131" s="1015"/>
      <c r="AK131" s="1013">
        <v>1635266</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2">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5.2893391029999997</v>
      </c>
      <c r="AB132" s="1130"/>
      <c r="AC132" s="1130"/>
      <c r="AD132" s="1130"/>
      <c r="AE132" s="1131"/>
      <c r="AF132" s="1132">
        <v>5.2232850800000001</v>
      </c>
      <c r="AG132" s="1130"/>
      <c r="AH132" s="1130"/>
      <c r="AI132" s="1130"/>
      <c r="AJ132" s="1131"/>
      <c r="AK132" s="1132">
        <v>4.800931469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5">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6.2</v>
      </c>
      <c r="AB133" s="1113"/>
      <c r="AC133" s="1113"/>
      <c r="AD133" s="1113"/>
      <c r="AE133" s="1114"/>
      <c r="AF133" s="1112">
        <v>5.5</v>
      </c>
      <c r="AG133" s="1113"/>
      <c r="AH133" s="1113"/>
      <c r="AI133" s="1113"/>
      <c r="AJ133" s="1114"/>
      <c r="AK133" s="1112">
        <v>5.0999999999999996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2">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4" hidden="1" x14ac:dyDescent="0.2">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2"/>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Q76:U76"/>
    <mergeCell ref="V76:Z76"/>
    <mergeCell ref="AA76:AE76"/>
    <mergeCell ref="AF76:AJ76"/>
    <mergeCell ref="AK76:AO76"/>
    <mergeCell ref="BS75:CG75"/>
    <mergeCell ref="CH75:CL75"/>
    <mergeCell ref="CM75:CQ75"/>
    <mergeCell ref="CR75:CV75"/>
    <mergeCell ref="CW75:DA75"/>
    <mergeCell ref="DB75:DF75"/>
    <mergeCell ref="B76:P76"/>
    <mergeCell ref="Q75:U75"/>
    <mergeCell ref="V75:Z75"/>
    <mergeCell ref="AA75:AE75"/>
    <mergeCell ref="AF75:AJ75"/>
    <mergeCell ref="AK75:AO75"/>
    <mergeCell ref="AP75:AT75"/>
    <mergeCell ref="AU75:AY75"/>
    <mergeCell ref="AZ75:BD75"/>
    <mergeCell ref="B75:P75"/>
    <mergeCell ref="AP76:AT76"/>
    <mergeCell ref="AU76:AY76"/>
    <mergeCell ref="AZ76:BD76"/>
    <mergeCell ref="BS76:CG76"/>
    <mergeCell ref="CH76:CL76"/>
    <mergeCell ref="CM76:CQ76"/>
    <mergeCell ref="DG75:DK75"/>
    <mergeCell ref="DL75:DP75"/>
    <mergeCell ref="DV74:DZ74"/>
    <mergeCell ref="B71:P71"/>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DQ75:DU75"/>
    <mergeCell ref="DV75:DZ75"/>
    <mergeCell ref="AK74:AO74"/>
    <mergeCell ref="BS73:CG73"/>
    <mergeCell ref="CH73:CL73"/>
    <mergeCell ref="CM73:CQ73"/>
    <mergeCell ref="CR73:CV73"/>
    <mergeCell ref="CW73:DA73"/>
    <mergeCell ref="DB73:DF73"/>
    <mergeCell ref="B74:P74"/>
    <mergeCell ref="B70:P70"/>
    <mergeCell ref="AP72:AT72"/>
    <mergeCell ref="AU72:AY72"/>
    <mergeCell ref="AZ72:BD72"/>
    <mergeCell ref="BS72:CG72"/>
    <mergeCell ref="CH72:CL72"/>
    <mergeCell ref="CM72:CQ72"/>
    <mergeCell ref="DG71:DK71"/>
    <mergeCell ref="DL71:DP71"/>
    <mergeCell ref="Q73:U73"/>
    <mergeCell ref="V73:Z73"/>
    <mergeCell ref="AA73:AE73"/>
    <mergeCell ref="AF73:AJ73"/>
    <mergeCell ref="AK73:AO73"/>
    <mergeCell ref="AP73:AT73"/>
    <mergeCell ref="AU73:AY73"/>
    <mergeCell ref="AZ73:BD73"/>
    <mergeCell ref="Q72:U72"/>
    <mergeCell ref="V72:Z72"/>
    <mergeCell ref="AA72:AE72"/>
    <mergeCell ref="AF72:AJ72"/>
    <mergeCell ref="AK72:AO72"/>
    <mergeCell ref="BS71:CG71"/>
    <mergeCell ref="CH71:CL71"/>
    <mergeCell ref="CM71:CQ71"/>
    <mergeCell ref="CR71:CV71"/>
    <mergeCell ref="CW71:DA71"/>
    <mergeCell ref="DB71:DF71"/>
    <mergeCell ref="DV72:DZ72"/>
    <mergeCell ref="CR72:CV72"/>
    <mergeCell ref="CW72:DA72"/>
    <mergeCell ref="DB72:DF72"/>
    <mergeCell ref="DG72:DK72"/>
    <mergeCell ref="DL72:DP72"/>
    <mergeCell ref="DQ72:DU72"/>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71:DU71"/>
    <mergeCell ref="DV71:DZ71"/>
    <mergeCell ref="DB67:DF67"/>
    <mergeCell ref="DG67:DK67"/>
    <mergeCell ref="DL67:DP67"/>
    <mergeCell ref="DQ67:DU67"/>
    <mergeCell ref="B68:P68"/>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B69:P69"/>
    <mergeCell ref="B73:P73"/>
    <mergeCell ref="B72:P72"/>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AA10:AE10"/>
    <mergeCell ref="AF10:AJ10"/>
    <mergeCell ref="AU9:AY9"/>
    <mergeCell ref="BS9:CG9"/>
    <mergeCell ref="CH9:CL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J74" sqref="J74"/>
    </sheetView>
  </sheetViews>
  <sheetFormatPr defaultColWidth="0" defaultRowHeight="13.5" customHeight="1" zeroHeight="1" x14ac:dyDescent="0.2"/>
  <cols>
    <col min="1" max="36" width="9" style="244" customWidth="1"/>
    <col min="37" max="16384" width="9" style="243" hidden="1"/>
  </cols>
  <sheetData>
    <row r="1" spans="2:3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ht="13.2" x14ac:dyDescent="0.2"/>
    <row r="3" spans="2:36" ht="13.2" x14ac:dyDescent="0.2"/>
    <row r="4" spans="2:36" ht="13.2" x14ac:dyDescent="0.2"/>
    <row r="5" spans="2:36" ht="13.2" x14ac:dyDescent="0.2"/>
    <row r="6" spans="2:36" ht="13.2" x14ac:dyDescent="0.2"/>
    <row r="7" spans="2:36" ht="13.2" x14ac:dyDescent="0.2"/>
    <row r="8" spans="2:36" ht="13.2" x14ac:dyDescent="0.2"/>
    <row r="9" spans="2:36" ht="13.2" x14ac:dyDescent="0.2"/>
    <row r="10" spans="2:36" ht="13.2" x14ac:dyDescent="0.2"/>
    <row r="11" spans="2:36" ht="13.2" x14ac:dyDescent="0.2"/>
    <row r="12" spans="2:36" ht="13.2" x14ac:dyDescent="0.2"/>
    <row r="13" spans="2:36" ht="13.2" x14ac:dyDescent="0.2"/>
    <row r="14" spans="2:36" ht="13.2" x14ac:dyDescent="0.2"/>
    <row r="15" spans="2:36" ht="13.2" x14ac:dyDescent="0.2"/>
    <row r="16" spans="2:36" ht="13.2" x14ac:dyDescent="0.2">
      <c r="AJ16" s="243"/>
    </row>
    <row r="17" spans="34:36" ht="13.2" x14ac:dyDescent="0.2">
      <c r="AJ17" s="243"/>
    </row>
    <row r="18" spans="34:36" ht="13.2" x14ac:dyDescent="0.2"/>
    <row r="19" spans="34:36" ht="13.2" x14ac:dyDescent="0.2"/>
    <row r="20" spans="34:36" ht="13.2" x14ac:dyDescent="0.2">
      <c r="AI20" s="243"/>
      <c r="AJ20" s="243"/>
    </row>
    <row r="21" spans="34:36" ht="13.2" x14ac:dyDescent="0.2">
      <c r="AJ21" s="243"/>
    </row>
    <row r="22" spans="34:36" ht="13.2" x14ac:dyDescent="0.2"/>
    <row r="23" spans="34:36" ht="13.2" x14ac:dyDescent="0.2">
      <c r="AI23" s="243"/>
      <c r="AJ23" s="243"/>
    </row>
    <row r="24" spans="34:36" ht="13.2" x14ac:dyDescent="0.2">
      <c r="AJ24" s="243"/>
    </row>
    <row r="25" spans="34:36" ht="13.2" x14ac:dyDescent="0.2">
      <c r="AJ25" s="243"/>
    </row>
    <row r="26" spans="34:36" ht="13.2" x14ac:dyDescent="0.2">
      <c r="AI26" s="243"/>
      <c r="AJ26" s="243"/>
    </row>
    <row r="27" spans="34:36" ht="13.2" x14ac:dyDescent="0.2"/>
    <row r="28" spans="34:36" ht="13.2" x14ac:dyDescent="0.2">
      <c r="AI28" s="243"/>
      <c r="AJ28" s="243"/>
    </row>
    <row r="29" spans="34:36" ht="13.2" x14ac:dyDescent="0.2">
      <c r="AJ29" s="243"/>
    </row>
    <row r="30" spans="34:36" ht="13.2" x14ac:dyDescent="0.2"/>
    <row r="31" spans="34:36" ht="13.2" x14ac:dyDescent="0.2">
      <c r="AH31" s="243"/>
      <c r="AI31" s="243"/>
      <c r="AJ31" s="243"/>
    </row>
    <row r="32" spans="34:36" ht="13.2" x14ac:dyDescent="0.2"/>
    <row r="33" spans="28:36" ht="13.2" x14ac:dyDescent="0.2">
      <c r="AI33" s="243"/>
      <c r="AJ33" s="243"/>
    </row>
    <row r="34" spans="28:36" ht="13.2" x14ac:dyDescent="0.2">
      <c r="AF34" s="243"/>
    </row>
    <row r="35" spans="28:36" ht="13.2" x14ac:dyDescent="0.2">
      <c r="AB35" s="243"/>
      <c r="AC35" s="243"/>
      <c r="AD35" s="243"/>
      <c r="AF35" s="243"/>
      <c r="AG35" s="243"/>
      <c r="AH35" s="243"/>
      <c r="AI35" s="243"/>
      <c r="AJ35" s="243"/>
    </row>
    <row r="36" spans="28:36" ht="13.2" x14ac:dyDescent="0.2"/>
    <row r="37" spans="28:36" ht="13.2" x14ac:dyDescent="0.2">
      <c r="AE37" s="243"/>
      <c r="AJ37" s="243"/>
    </row>
    <row r="38" spans="28:36" ht="13.2" x14ac:dyDescent="0.2">
      <c r="AB38" s="243"/>
      <c r="AC38" s="243"/>
      <c r="AD38" s="243"/>
      <c r="AE38" s="243"/>
      <c r="AG38" s="243"/>
      <c r="AH38" s="243"/>
      <c r="AI38" s="243"/>
      <c r="AJ38" s="243"/>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243"/>
      <c r="AH49" s="243"/>
      <c r="AI49" s="243"/>
      <c r="AJ49" s="243"/>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243"/>
      <c r="AA63" s="243"/>
    </row>
    <row r="64" spans="22:36" ht="13.2" x14ac:dyDescent="0.2">
      <c r="V64" s="243"/>
    </row>
    <row r="65" spans="15:36" ht="13.2" x14ac:dyDescent="0.2">
      <c r="X65" s="243"/>
      <c r="Z65" s="243"/>
      <c r="AC65" s="243"/>
    </row>
    <row r="66" spans="15:36" ht="13.2" x14ac:dyDescent="0.2">
      <c r="Q66" s="243"/>
      <c r="S66" s="243"/>
      <c r="U66" s="243"/>
      <c r="AF66" s="243"/>
    </row>
    <row r="67" spans="15:36" ht="13.2" x14ac:dyDescent="0.2">
      <c r="O67" s="243"/>
      <c r="P67" s="243"/>
      <c r="R67" s="243"/>
      <c r="T67" s="243"/>
      <c r="Y67" s="243"/>
      <c r="AB67" s="243"/>
      <c r="AD67" s="243"/>
      <c r="AE67" s="243"/>
      <c r="AG67" s="243"/>
      <c r="AH67" s="243"/>
      <c r="AI67" s="243"/>
      <c r="AJ67" s="243"/>
    </row>
    <row r="68" spans="15:36" ht="13.2" x14ac:dyDescent="0.2"/>
    <row r="69" spans="15:36" ht="13.2" x14ac:dyDescent="0.2"/>
    <row r="70" spans="15:36" ht="13.2" x14ac:dyDescent="0.2"/>
    <row r="71" spans="15:36" ht="13.2" x14ac:dyDescent="0.2"/>
    <row r="72" spans="15:36" ht="13.2" x14ac:dyDescent="0.2">
      <c r="AJ72" s="243"/>
    </row>
    <row r="73" spans="15:36" ht="13.2" x14ac:dyDescent="0.2">
      <c r="AJ73" s="243"/>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243"/>
    </row>
    <row r="97" spans="24:36" ht="13.2" x14ac:dyDescent="0.2">
      <c r="AA97" s="243"/>
    </row>
    <row r="98" spans="24:36" ht="13.2" hidden="1" x14ac:dyDescent="0.2">
      <c r="AA98" s="243"/>
    </row>
    <row r="99" spans="24:36" ht="13.2" hidden="1" x14ac:dyDescent="0.2">
      <c r="AA99" s="243"/>
    </row>
    <row r="100" spans="24:36" ht="13.2" hidden="1" x14ac:dyDescent="0.2"/>
    <row r="101" spans="24:36" ht="12" hidden="1" customHeight="1" x14ac:dyDescent="0.2">
      <c r="X101" s="243"/>
      <c r="Y101" s="243"/>
      <c r="Z101" s="243"/>
      <c r="AC101" s="243"/>
    </row>
    <row r="102" spans="24:36" ht="1.5" hidden="1" customHeight="1" x14ac:dyDescent="0.2">
      <c r="AC102" s="243"/>
      <c r="AF102" s="243"/>
    </row>
    <row r="103" spans="24:36" ht="13.2" hidden="1" x14ac:dyDescent="0.2">
      <c r="AB103" s="243"/>
      <c r="AD103" s="243"/>
      <c r="AE103" s="243"/>
      <c r="AF103" s="243"/>
      <c r="AG103" s="243"/>
      <c r="AH103" s="243"/>
      <c r="AI103" s="243"/>
      <c r="AJ103" s="243"/>
    </row>
    <row r="104" spans="24:36" ht="13.2" hidden="1" x14ac:dyDescent="0.2">
      <c r="AD104" s="243"/>
      <c r="AE104" s="243"/>
      <c r="AG104" s="243"/>
      <c r="AH104" s="243"/>
      <c r="AI104" s="243"/>
      <c r="AJ104" s="243"/>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3" zoomScaleNormal="40" zoomScaleSheetLayoutView="55" workbookViewId="0"/>
  </sheetViews>
  <sheetFormatPr defaultColWidth="0" defaultRowHeight="13.5" customHeight="1" zeroHeight="1" x14ac:dyDescent="0.2"/>
  <cols>
    <col min="1" max="1" width="9.109375" style="244" customWidth="1"/>
    <col min="2" max="15" width="9" style="244" customWidth="1"/>
    <col min="16" max="16" width="9.109375" style="244" bestFit="1" customWidth="1"/>
    <col min="17" max="34" width="9" style="244" customWidth="1"/>
    <col min="35" max="16384" width="9" style="243" hidden="1"/>
  </cols>
  <sheetData>
    <row r="1" spans="2:34"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row r="3" spans="2:34" ht="13.2" x14ac:dyDescent="0.2"/>
    <row r="4" spans="2:34" ht="13.2" x14ac:dyDescent="0.2">
      <c r="R4" s="243"/>
      <c r="S4" s="243"/>
      <c r="T4" s="243"/>
      <c r="U4" s="243"/>
      <c r="V4" s="243"/>
      <c r="W4" s="243"/>
      <c r="X4" s="243"/>
      <c r="Y4" s="243"/>
      <c r="Z4" s="243"/>
      <c r="AA4" s="243"/>
      <c r="AB4" s="243"/>
      <c r="AC4" s="243"/>
      <c r="AD4" s="243"/>
      <c r="AE4" s="243"/>
      <c r="AF4" s="243"/>
      <c r="AG4" s="243"/>
      <c r="AH4" s="243"/>
    </row>
    <row r="5" spans="2:34" ht="13.2" x14ac:dyDescent="0.2">
      <c r="R5" s="243"/>
      <c r="S5" s="243"/>
      <c r="T5" s="243"/>
      <c r="U5" s="243"/>
      <c r="V5" s="243"/>
      <c r="W5" s="243"/>
      <c r="X5" s="243"/>
      <c r="Y5" s="243"/>
      <c r="Z5" s="243"/>
      <c r="AA5" s="243"/>
      <c r="AB5" s="243"/>
      <c r="AC5" s="243"/>
      <c r="AD5" s="243"/>
      <c r="AE5" s="243"/>
      <c r="AF5" s="243"/>
      <c r="AG5" s="243"/>
      <c r="AH5" s="243"/>
    </row>
    <row r="6" spans="2:34" ht="13.2" x14ac:dyDescent="0.2"/>
    <row r="7" spans="2:34" ht="13.2" x14ac:dyDescent="0.2"/>
    <row r="8" spans="2:34" ht="13.2" x14ac:dyDescent="0.2"/>
    <row r="9" spans="2:34" ht="13.2" x14ac:dyDescent="0.2"/>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9:34" ht="13.2" x14ac:dyDescent="0.2"/>
    <row r="18" spans="9:34" ht="13.2"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ht="13.2" x14ac:dyDescent="0.2"/>
    <row r="20" spans="9:34" ht="13.2" x14ac:dyDescent="0.2"/>
    <row r="21" spans="9:34" ht="13.2" x14ac:dyDescent="0.2">
      <c r="AH21" s="243"/>
    </row>
    <row r="22" spans="9:34" ht="13.2" x14ac:dyDescent="0.2">
      <c r="AE22" s="243"/>
      <c r="AF22" s="243"/>
      <c r="AG22" s="243"/>
      <c r="AH22" s="243"/>
    </row>
    <row r="23" spans="9:34" ht="13.2" x14ac:dyDescent="0.2">
      <c r="U23" s="243"/>
      <c r="V23" s="243"/>
      <c r="W23" s="243"/>
      <c r="X23" s="243"/>
      <c r="Y23" s="243"/>
      <c r="Z23" s="243"/>
      <c r="AA23" s="243"/>
      <c r="AB23" s="243"/>
      <c r="AC23" s="243"/>
      <c r="AD23" s="243"/>
      <c r="AE23" s="243"/>
      <c r="AF23" s="243"/>
      <c r="AG23" s="243"/>
      <c r="AH23" s="243"/>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243"/>
      <c r="W35" s="243"/>
      <c r="X35" s="243"/>
      <c r="Y35" s="243"/>
      <c r="Z35" s="243"/>
      <c r="AA35" s="243"/>
      <c r="AB35" s="243"/>
      <c r="AC35" s="243"/>
      <c r="AD35" s="243"/>
      <c r="AE35" s="243"/>
      <c r="AF35" s="243"/>
      <c r="AG35" s="243"/>
      <c r="AH35" s="243"/>
    </row>
    <row r="36" spans="15:34" ht="13.2" x14ac:dyDescent="0.2"/>
    <row r="37" spans="15:34" ht="13.2" x14ac:dyDescent="0.2">
      <c r="AH37" s="243"/>
    </row>
    <row r="38" spans="15:34" ht="13.2" x14ac:dyDescent="0.2">
      <c r="AE38" s="243"/>
      <c r="AF38" s="243"/>
      <c r="AG38" s="243"/>
      <c r="AH38" s="243"/>
    </row>
    <row r="39" spans="15:34" ht="13.2" x14ac:dyDescent="0.2"/>
    <row r="40" spans="15:34" ht="13.2" x14ac:dyDescent="0.2"/>
    <row r="41" spans="15:34" ht="13.2" x14ac:dyDescent="0.2"/>
    <row r="42" spans="15:34" ht="13.2" x14ac:dyDescent="0.2"/>
    <row r="43" spans="15:34" ht="13.2" x14ac:dyDescent="0.2">
      <c r="O43" s="243"/>
      <c r="P43" s="243"/>
      <c r="Q43" s="243"/>
      <c r="R43" s="243"/>
      <c r="S43" s="243"/>
      <c r="T43" s="243"/>
      <c r="U43" s="243"/>
      <c r="V43" s="243"/>
      <c r="W43" s="243"/>
      <c r="X43" s="243"/>
      <c r="Y43" s="243"/>
      <c r="Z43" s="243"/>
      <c r="AA43" s="243"/>
      <c r="AB43" s="243"/>
      <c r="AC43" s="243"/>
      <c r="AD43" s="243"/>
      <c r="AE43" s="243"/>
      <c r="AF43" s="243"/>
      <c r="AG43" s="243"/>
      <c r="AH43" s="243"/>
    </row>
    <row r="44" spans="15:34" ht="13.2" x14ac:dyDescent="0.2">
      <c r="AH44" s="243"/>
    </row>
    <row r="45" spans="15:34" ht="13.2" x14ac:dyDescent="0.2"/>
    <row r="46" spans="15:34" ht="13.2" x14ac:dyDescent="0.2">
      <c r="W46" s="243"/>
      <c r="X46" s="243"/>
      <c r="Y46" s="243"/>
      <c r="Z46" s="243"/>
      <c r="AA46" s="243"/>
      <c r="AB46" s="243"/>
      <c r="AC46" s="243"/>
      <c r="AD46" s="243"/>
      <c r="AE46" s="243"/>
      <c r="AF46" s="243"/>
      <c r="AG46" s="243"/>
      <c r="AH46" s="243"/>
    </row>
    <row r="47" spans="15:34" ht="13.2" x14ac:dyDescent="0.2"/>
    <row r="48" spans="15:34" ht="13.2" x14ac:dyDescent="0.2"/>
    <row r="49" spans="22:34" ht="13.2" x14ac:dyDescent="0.2"/>
    <row r="50" spans="22:34" ht="13.2" x14ac:dyDescent="0.2">
      <c r="V50" s="243"/>
      <c r="W50" s="243"/>
      <c r="X50" s="243"/>
      <c r="Y50" s="243"/>
      <c r="Z50" s="243"/>
      <c r="AA50" s="243"/>
      <c r="AB50" s="243"/>
      <c r="AC50" s="243"/>
      <c r="AD50" s="243"/>
      <c r="AE50" s="243"/>
      <c r="AF50" s="243"/>
      <c r="AG50" s="243"/>
      <c r="AH50" s="243"/>
    </row>
    <row r="51" spans="22:34" ht="13.2" x14ac:dyDescent="0.2"/>
    <row r="52" spans="22:34" ht="13.2" x14ac:dyDescent="0.2"/>
    <row r="53" spans="22:34" ht="13.2" x14ac:dyDescent="0.2">
      <c r="AH53" s="243"/>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243"/>
      <c r="Z67" s="243"/>
      <c r="AA67" s="243"/>
      <c r="AB67" s="243"/>
      <c r="AC67" s="243"/>
      <c r="AD67" s="243"/>
      <c r="AE67" s="243"/>
      <c r="AF67" s="243"/>
      <c r="AG67" s="243"/>
      <c r="AH67" s="243"/>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4" workbookViewId="0"/>
  </sheetViews>
  <sheetFormatPr defaultColWidth="0" defaultRowHeight="13.5" customHeight="1" zeroHeight="1" x14ac:dyDescent="0.2"/>
  <cols>
    <col min="1" max="6" width="14.88671875" style="245" customWidth="1"/>
    <col min="7" max="8" width="15.88671875" style="245" customWidth="1"/>
    <col min="9" max="14" width="16.109375" style="245" customWidth="1"/>
    <col min="15" max="15" width="6.109375" style="252" customWidth="1"/>
    <col min="16" max="16" width="3" style="250" customWidth="1"/>
    <col min="17" max="17" width="19.109375" style="245" hidden="1" customWidth="1"/>
    <col min="18" max="22" width="12.6640625" style="245" hidden="1" customWidth="1"/>
    <col min="23" max="16384" width="8.6640625" style="245" hidden="1"/>
  </cols>
  <sheetData>
    <row r="1" spans="1:16" ht="13.2" x14ac:dyDescent="0.2">
      <c r="O1" s="246"/>
      <c r="P1" s="246"/>
    </row>
    <row r="2" spans="1:16" ht="13.2" x14ac:dyDescent="0.2">
      <c r="O2" s="246"/>
      <c r="P2" s="246"/>
    </row>
    <row r="3" spans="1:16" ht="13.2" x14ac:dyDescent="0.2">
      <c r="O3" s="246"/>
      <c r="P3" s="246"/>
    </row>
    <row r="4" spans="1:16" ht="13.2" x14ac:dyDescent="0.2">
      <c r="O4" s="246"/>
      <c r="P4" s="246"/>
    </row>
    <row r="5" spans="1:16" ht="16.2" x14ac:dyDescent="0.2">
      <c r="A5" s="247" t="s">
        <v>470</v>
      </c>
      <c r="B5" s="248"/>
      <c r="C5" s="248"/>
      <c r="D5" s="248"/>
      <c r="E5" s="248"/>
      <c r="F5" s="248"/>
      <c r="G5" s="248"/>
      <c r="H5" s="248"/>
      <c r="I5" s="248"/>
      <c r="J5" s="248"/>
      <c r="K5" s="248"/>
      <c r="L5" s="248"/>
      <c r="M5" s="248"/>
      <c r="N5" s="248"/>
      <c r="O5" s="249"/>
    </row>
    <row r="6" spans="1:16" ht="13.2" x14ac:dyDescent="0.2">
      <c r="A6" s="250"/>
      <c r="B6" s="246"/>
      <c r="C6" s="246"/>
      <c r="D6" s="246"/>
      <c r="E6" s="246"/>
      <c r="F6" s="246"/>
      <c r="G6" s="251" t="s">
        <v>471</v>
      </c>
      <c r="H6" s="251"/>
      <c r="I6" s="251"/>
      <c r="J6" s="251"/>
      <c r="K6" s="246"/>
      <c r="L6" s="246"/>
      <c r="M6" s="246"/>
      <c r="N6" s="246"/>
    </row>
    <row r="7" spans="1:16" ht="13.2" x14ac:dyDescent="0.2">
      <c r="A7" s="250"/>
      <c r="B7" s="246"/>
      <c r="C7" s="246"/>
      <c r="D7" s="246"/>
      <c r="E7" s="246"/>
      <c r="F7" s="246"/>
      <c r="G7" s="253"/>
      <c r="H7" s="254"/>
      <c r="I7" s="254"/>
      <c r="J7" s="255"/>
      <c r="K7" s="1150" t="s">
        <v>472</v>
      </c>
      <c r="L7" s="256"/>
      <c r="M7" s="257" t="s">
        <v>473</v>
      </c>
      <c r="N7" s="258"/>
    </row>
    <row r="8" spans="1:16" ht="13.2" x14ac:dyDescent="0.2">
      <c r="A8" s="250"/>
      <c r="B8" s="246"/>
      <c r="C8" s="246"/>
      <c r="D8" s="246"/>
      <c r="E8" s="246"/>
      <c r="F8" s="246"/>
      <c r="G8" s="259"/>
      <c r="H8" s="260"/>
      <c r="I8" s="260"/>
      <c r="J8" s="261"/>
      <c r="K8" s="1151"/>
      <c r="L8" s="262" t="s">
        <v>474</v>
      </c>
      <c r="M8" s="263" t="s">
        <v>475</v>
      </c>
      <c r="N8" s="264" t="s">
        <v>476</v>
      </c>
    </row>
    <row r="9" spans="1:16" ht="13.2" x14ac:dyDescent="0.2">
      <c r="A9" s="250"/>
      <c r="B9" s="246"/>
      <c r="C9" s="246"/>
      <c r="D9" s="246"/>
      <c r="E9" s="246"/>
      <c r="F9" s="246"/>
      <c r="G9" s="1152" t="s">
        <v>477</v>
      </c>
      <c r="H9" s="1153"/>
      <c r="I9" s="1153"/>
      <c r="J9" s="1154"/>
      <c r="K9" s="265">
        <v>603628</v>
      </c>
      <c r="L9" s="266">
        <v>190961</v>
      </c>
      <c r="M9" s="267">
        <v>189696</v>
      </c>
      <c r="N9" s="268">
        <v>0.7</v>
      </c>
    </row>
    <row r="10" spans="1:16" ht="13.2" x14ac:dyDescent="0.2">
      <c r="A10" s="250"/>
      <c r="B10" s="246"/>
      <c r="C10" s="246"/>
      <c r="D10" s="246"/>
      <c r="E10" s="246"/>
      <c r="F10" s="246"/>
      <c r="G10" s="1152" t="s">
        <v>478</v>
      </c>
      <c r="H10" s="1153"/>
      <c r="I10" s="1153"/>
      <c r="J10" s="1154"/>
      <c r="K10" s="269">
        <v>104342</v>
      </c>
      <c r="L10" s="270">
        <v>33009</v>
      </c>
      <c r="M10" s="271">
        <v>21936</v>
      </c>
      <c r="N10" s="272">
        <v>50.5</v>
      </c>
    </row>
    <row r="11" spans="1:16" ht="13.5" customHeight="1" x14ac:dyDescent="0.2">
      <c r="A11" s="250"/>
      <c r="B11" s="246"/>
      <c r="C11" s="246"/>
      <c r="D11" s="246"/>
      <c r="E11" s="246"/>
      <c r="F11" s="246"/>
      <c r="G11" s="1152" t="s">
        <v>479</v>
      </c>
      <c r="H11" s="1153"/>
      <c r="I11" s="1153"/>
      <c r="J11" s="1154"/>
      <c r="K11" s="269">
        <v>127771</v>
      </c>
      <c r="L11" s="270">
        <v>40421</v>
      </c>
      <c r="M11" s="271">
        <v>29437</v>
      </c>
      <c r="N11" s="272">
        <v>37.299999999999997</v>
      </c>
    </row>
    <row r="12" spans="1:16" ht="13.5" customHeight="1" x14ac:dyDescent="0.2">
      <c r="A12" s="250"/>
      <c r="B12" s="246"/>
      <c r="C12" s="246"/>
      <c r="D12" s="246"/>
      <c r="E12" s="246"/>
      <c r="F12" s="246"/>
      <c r="G12" s="1152" t="s">
        <v>480</v>
      </c>
      <c r="H12" s="1153"/>
      <c r="I12" s="1153"/>
      <c r="J12" s="1154"/>
      <c r="K12" s="269" t="s">
        <v>481</v>
      </c>
      <c r="L12" s="270" t="s">
        <v>481</v>
      </c>
      <c r="M12" s="271">
        <v>3160</v>
      </c>
      <c r="N12" s="272" t="s">
        <v>481</v>
      </c>
    </row>
    <row r="13" spans="1:16" ht="13.5" customHeight="1" x14ac:dyDescent="0.2">
      <c r="A13" s="250"/>
      <c r="B13" s="246"/>
      <c r="C13" s="246"/>
      <c r="D13" s="246"/>
      <c r="E13" s="246"/>
      <c r="F13" s="246"/>
      <c r="G13" s="1152" t="s">
        <v>482</v>
      </c>
      <c r="H13" s="1153"/>
      <c r="I13" s="1153"/>
      <c r="J13" s="1154"/>
      <c r="K13" s="269" t="s">
        <v>481</v>
      </c>
      <c r="L13" s="270" t="s">
        <v>481</v>
      </c>
      <c r="M13" s="271" t="s">
        <v>481</v>
      </c>
      <c r="N13" s="272" t="s">
        <v>481</v>
      </c>
    </row>
    <row r="14" spans="1:16" ht="13.5" customHeight="1" x14ac:dyDescent="0.2">
      <c r="A14" s="250"/>
      <c r="B14" s="246"/>
      <c r="C14" s="246"/>
      <c r="D14" s="246"/>
      <c r="E14" s="246"/>
      <c r="F14" s="246"/>
      <c r="G14" s="1152" t="s">
        <v>483</v>
      </c>
      <c r="H14" s="1153"/>
      <c r="I14" s="1153"/>
      <c r="J14" s="1154"/>
      <c r="K14" s="269" t="s">
        <v>481</v>
      </c>
      <c r="L14" s="270" t="s">
        <v>481</v>
      </c>
      <c r="M14" s="271">
        <v>9091</v>
      </c>
      <c r="N14" s="272" t="s">
        <v>481</v>
      </c>
    </row>
    <row r="15" spans="1:16" ht="13.5" customHeight="1" x14ac:dyDescent="0.2">
      <c r="A15" s="250"/>
      <c r="B15" s="246"/>
      <c r="C15" s="246"/>
      <c r="D15" s="246"/>
      <c r="E15" s="246"/>
      <c r="F15" s="246"/>
      <c r="G15" s="1152" t="s">
        <v>484</v>
      </c>
      <c r="H15" s="1153"/>
      <c r="I15" s="1153"/>
      <c r="J15" s="1154"/>
      <c r="K15" s="269" t="s">
        <v>481</v>
      </c>
      <c r="L15" s="270" t="s">
        <v>481</v>
      </c>
      <c r="M15" s="271">
        <v>4470</v>
      </c>
      <c r="N15" s="272" t="s">
        <v>481</v>
      </c>
    </row>
    <row r="16" spans="1:16" ht="13.2" x14ac:dyDescent="0.2">
      <c r="A16" s="250"/>
      <c r="B16" s="246"/>
      <c r="C16" s="246"/>
      <c r="D16" s="246"/>
      <c r="E16" s="246"/>
      <c r="F16" s="246"/>
      <c r="G16" s="1155" t="s">
        <v>485</v>
      </c>
      <c r="H16" s="1156"/>
      <c r="I16" s="1156"/>
      <c r="J16" s="1157"/>
      <c r="K16" s="270">
        <v>-73017</v>
      </c>
      <c r="L16" s="270">
        <v>-23099</v>
      </c>
      <c r="M16" s="271">
        <v>-19414</v>
      </c>
      <c r="N16" s="272">
        <v>19</v>
      </c>
    </row>
    <row r="17" spans="1:16" ht="13.2" x14ac:dyDescent="0.2">
      <c r="A17" s="250"/>
      <c r="B17" s="246"/>
      <c r="C17" s="246"/>
      <c r="D17" s="246"/>
      <c r="E17" s="246"/>
      <c r="F17" s="246"/>
      <c r="G17" s="1155" t="s">
        <v>171</v>
      </c>
      <c r="H17" s="1156"/>
      <c r="I17" s="1156"/>
      <c r="J17" s="1157"/>
      <c r="K17" s="270">
        <v>762724</v>
      </c>
      <c r="L17" s="270">
        <v>241292</v>
      </c>
      <c r="M17" s="271">
        <v>238376</v>
      </c>
      <c r="N17" s="272">
        <v>1.2</v>
      </c>
    </row>
    <row r="18" spans="1:16" ht="13.2" x14ac:dyDescent="0.2">
      <c r="A18" s="250"/>
      <c r="B18" s="246"/>
      <c r="C18" s="246"/>
      <c r="D18" s="246"/>
      <c r="E18" s="246"/>
      <c r="F18" s="246"/>
      <c r="G18" s="246"/>
      <c r="H18" s="246"/>
      <c r="I18" s="246"/>
      <c r="J18" s="246"/>
      <c r="K18" s="246"/>
      <c r="L18" s="246"/>
      <c r="M18" s="273"/>
      <c r="N18" s="273"/>
    </row>
    <row r="19" spans="1:16" ht="13.2" x14ac:dyDescent="0.2">
      <c r="A19" s="250"/>
      <c r="B19" s="246"/>
      <c r="C19" s="246"/>
      <c r="D19" s="246"/>
      <c r="E19" s="246"/>
      <c r="F19" s="246"/>
      <c r="G19" s="246" t="s">
        <v>486</v>
      </c>
      <c r="H19" s="246"/>
      <c r="I19" s="246"/>
      <c r="J19" s="246"/>
      <c r="K19" s="246"/>
      <c r="L19" s="246"/>
      <c r="M19" s="246"/>
      <c r="N19" s="246"/>
    </row>
    <row r="20" spans="1:16" ht="13.2" x14ac:dyDescent="0.2">
      <c r="A20" s="250"/>
      <c r="B20" s="246"/>
      <c r="C20" s="246"/>
      <c r="D20" s="246"/>
      <c r="E20" s="246"/>
      <c r="F20" s="246"/>
      <c r="G20" s="274"/>
      <c r="H20" s="275"/>
      <c r="I20" s="275"/>
      <c r="J20" s="276"/>
      <c r="K20" s="277" t="s">
        <v>487</v>
      </c>
      <c r="L20" s="278" t="s">
        <v>488</v>
      </c>
      <c r="M20" s="279" t="s">
        <v>489</v>
      </c>
      <c r="N20" s="280"/>
    </row>
    <row r="21" spans="1:16" s="286" customFormat="1" ht="13.2" x14ac:dyDescent="0.2">
      <c r="A21" s="281"/>
      <c r="B21" s="251"/>
      <c r="C21" s="251"/>
      <c r="D21" s="251"/>
      <c r="E21" s="251"/>
      <c r="F21" s="251"/>
      <c r="G21" s="1147" t="s">
        <v>490</v>
      </c>
      <c r="H21" s="1148"/>
      <c r="I21" s="1148"/>
      <c r="J21" s="1149"/>
      <c r="K21" s="282">
        <v>23.41</v>
      </c>
      <c r="L21" s="283">
        <v>21.75</v>
      </c>
      <c r="M21" s="284">
        <v>1.66</v>
      </c>
      <c r="N21" s="251"/>
      <c r="O21" s="285"/>
      <c r="P21" s="281"/>
    </row>
    <row r="22" spans="1:16" s="286" customFormat="1" ht="13.2" x14ac:dyDescent="0.2">
      <c r="A22" s="281"/>
      <c r="B22" s="251"/>
      <c r="C22" s="251"/>
      <c r="D22" s="251"/>
      <c r="E22" s="251"/>
      <c r="F22" s="251"/>
      <c r="G22" s="1147" t="s">
        <v>491</v>
      </c>
      <c r="H22" s="1148"/>
      <c r="I22" s="1148"/>
      <c r="J22" s="1149"/>
      <c r="K22" s="287">
        <v>98.5</v>
      </c>
      <c r="L22" s="288">
        <v>95.2</v>
      </c>
      <c r="M22" s="289">
        <v>3.3</v>
      </c>
      <c r="N22" s="273"/>
      <c r="O22" s="285"/>
      <c r="P22" s="281"/>
    </row>
    <row r="23" spans="1:16" s="286" customFormat="1" ht="13.2" x14ac:dyDescent="0.2">
      <c r="A23" s="281"/>
      <c r="B23" s="251"/>
      <c r="C23" s="251"/>
      <c r="D23" s="251"/>
      <c r="E23" s="251"/>
      <c r="F23" s="251"/>
      <c r="G23" s="251"/>
      <c r="H23" s="251"/>
      <c r="I23" s="251"/>
      <c r="J23" s="251"/>
      <c r="K23" s="251"/>
      <c r="L23" s="273"/>
      <c r="M23" s="273"/>
      <c r="N23" s="273"/>
      <c r="O23" s="285"/>
      <c r="P23" s="281"/>
    </row>
    <row r="24" spans="1:16" s="286" customFormat="1" ht="13.2" x14ac:dyDescent="0.2">
      <c r="A24" s="281"/>
      <c r="B24" s="251"/>
      <c r="C24" s="251"/>
      <c r="D24" s="251"/>
      <c r="E24" s="251"/>
      <c r="F24" s="251"/>
      <c r="G24" s="251"/>
      <c r="H24" s="251"/>
      <c r="I24" s="251"/>
      <c r="J24" s="251"/>
      <c r="K24" s="251"/>
      <c r="L24" s="273"/>
      <c r="M24" s="273"/>
      <c r="N24" s="273"/>
      <c r="O24" s="285"/>
      <c r="P24" s="281"/>
    </row>
    <row r="25" spans="1:16" s="286" customFormat="1" ht="13.2" x14ac:dyDescent="0.2">
      <c r="A25" s="290"/>
      <c r="B25" s="291"/>
      <c r="C25" s="291"/>
      <c r="D25" s="291"/>
      <c r="E25" s="291"/>
      <c r="F25" s="291"/>
      <c r="G25" s="291"/>
      <c r="H25" s="291"/>
      <c r="I25" s="291"/>
      <c r="J25" s="291"/>
      <c r="K25" s="291"/>
      <c r="L25" s="292"/>
      <c r="M25" s="292"/>
      <c r="N25" s="292"/>
      <c r="O25" s="293"/>
      <c r="P25" s="281"/>
    </row>
    <row r="26" spans="1:16" s="286" customFormat="1" ht="13.2" x14ac:dyDescent="0.2">
      <c r="A26" s="251" t="s">
        <v>492</v>
      </c>
      <c r="B26" s="251"/>
      <c r="C26" s="251"/>
      <c r="D26" s="251"/>
      <c r="E26" s="251"/>
      <c r="F26" s="251"/>
      <c r="G26" s="251"/>
      <c r="H26" s="251"/>
      <c r="I26" s="251"/>
      <c r="J26" s="251"/>
      <c r="K26" s="251"/>
      <c r="L26" s="273"/>
      <c r="M26" s="273"/>
      <c r="N26" s="273"/>
      <c r="O26" s="251"/>
      <c r="P26" s="251"/>
    </row>
    <row r="27" spans="1:16" ht="13.2" x14ac:dyDescent="0.2">
      <c r="K27" s="246"/>
      <c r="L27" s="246"/>
      <c r="M27" s="246"/>
      <c r="N27" s="246"/>
      <c r="O27" s="246"/>
      <c r="P27" s="246"/>
    </row>
    <row r="28" spans="1:16" ht="16.2" x14ac:dyDescent="0.2">
      <c r="A28" s="247" t="s">
        <v>493</v>
      </c>
      <c r="B28" s="248"/>
      <c r="C28" s="248"/>
      <c r="D28" s="248"/>
      <c r="E28" s="248"/>
      <c r="F28" s="248"/>
      <c r="G28" s="248"/>
      <c r="H28" s="248"/>
      <c r="I28" s="248"/>
      <c r="J28" s="248"/>
      <c r="K28" s="248"/>
      <c r="L28" s="248"/>
      <c r="M28" s="248"/>
      <c r="N28" s="248"/>
      <c r="O28" s="294"/>
    </row>
    <row r="29" spans="1:16" ht="13.2" x14ac:dyDescent="0.2">
      <c r="A29" s="250"/>
      <c r="B29" s="246"/>
      <c r="C29" s="246"/>
      <c r="D29" s="246"/>
      <c r="E29" s="246"/>
      <c r="F29" s="246"/>
      <c r="G29" s="251" t="s">
        <v>494</v>
      </c>
      <c r="H29" s="251"/>
      <c r="I29" s="251"/>
      <c r="J29" s="251"/>
      <c r="K29" s="246"/>
      <c r="L29" s="246"/>
      <c r="M29" s="246"/>
      <c r="N29" s="246"/>
      <c r="O29" s="295"/>
    </row>
    <row r="30" spans="1:16" ht="13.2" x14ac:dyDescent="0.2">
      <c r="A30" s="250"/>
      <c r="B30" s="246"/>
      <c r="C30" s="246"/>
      <c r="D30" s="246"/>
      <c r="E30" s="246"/>
      <c r="F30" s="246"/>
      <c r="G30" s="253"/>
      <c r="H30" s="254"/>
      <c r="I30" s="254"/>
      <c r="J30" s="255"/>
      <c r="K30" s="1150" t="s">
        <v>472</v>
      </c>
      <c r="L30" s="256"/>
      <c r="M30" s="257" t="s">
        <v>473</v>
      </c>
      <c r="N30" s="258"/>
    </row>
    <row r="31" spans="1:16" ht="13.2" x14ac:dyDescent="0.2">
      <c r="A31" s="250"/>
      <c r="B31" s="246"/>
      <c r="C31" s="246"/>
      <c r="D31" s="246"/>
      <c r="E31" s="246"/>
      <c r="F31" s="246"/>
      <c r="G31" s="259"/>
      <c r="H31" s="260"/>
      <c r="I31" s="260"/>
      <c r="J31" s="261"/>
      <c r="K31" s="1151"/>
      <c r="L31" s="262" t="s">
        <v>474</v>
      </c>
      <c r="M31" s="263" t="s">
        <v>475</v>
      </c>
      <c r="N31" s="264" t="s">
        <v>476</v>
      </c>
    </row>
    <row r="32" spans="1:16" ht="27" customHeight="1" x14ac:dyDescent="0.2">
      <c r="A32" s="250"/>
      <c r="B32" s="246"/>
      <c r="C32" s="246"/>
      <c r="D32" s="246"/>
      <c r="E32" s="246"/>
      <c r="F32" s="246"/>
      <c r="G32" s="1163" t="s">
        <v>495</v>
      </c>
      <c r="H32" s="1164"/>
      <c r="I32" s="1164"/>
      <c r="J32" s="1165"/>
      <c r="K32" s="296">
        <v>252699</v>
      </c>
      <c r="L32" s="296">
        <v>79943</v>
      </c>
      <c r="M32" s="297">
        <v>139853</v>
      </c>
      <c r="N32" s="298">
        <v>-42.8</v>
      </c>
    </row>
    <row r="33" spans="1:16" ht="13.5" customHeight="1" x14ac:dyDescent="0.2">
      <c r="A33" s="250"/>
      <c r="B33" s="246"/>
      <c r="C33" s="246"/>
      <c r="D33" s="246"/>
      <c r="E33" s="246"/>
      <c r="F33" s="246"/>
      <c r="G33" s="1163" t="s">
        <v>496</v>
      </c>
      <c r="H33" s="1164"/>
      <c r="I33" s="1164"/>
      <c r="J33" s="1165"/>
      <c r="K33" s="296" t="s">
        <v>481</v>
      </c>
      <c r="L33" s="296" t="s">
        <v>481</v>
      </c>
      <c r="M33" s="297" t="s">
        <v>481</v>
      </c>
      <c r="N33" s="298" t="s">
        <v>481</v>
      </c>
    </row>
    <row r="34" spans="1:16" ht="27" customHeight="1" x14ac:dyDescent="0.2">
      <c r="A34" s="250"/>
      <c r="B34" s="246"/>
      <c r="C34" s="246"/>
      <c r="D34" s="246"/>
      <c r="E34" s="246"/>
      <c r="F34" s="246"/>
      <c r="G34" s="1163" t="s">
        <v>497</v>
      </c>
      <c r="H34" s="1164"/>
      <c r="I34" s="1164"/>
      <c r="J34" s="1165"/>
      <c r="K34" s="296" t="s">
        <v>481</v>
      </c>
      <c r="L34" s="296" t="s">
        <v>481</v>
      </c>
      <c r="M34" s="297">
        <v>4</v>
      </c>
      <c r="N34" s="298" t="s">
        <v>481</v>
      </c>
    </row>
    <row r="35" spans="1:16" ht="27" customHeight="1" x14ac:dyDescent="0.2">
      <c r="A35" s="250"/>
      <c r="B35" s="246"/>
      <c r="C35" s="246"/>
      <c r="D35" s="246"/>
      <c r="E35" s="246"/>
      <c r="F35" s="246"/>
      <c r="G35" s="1163" t="s">
        <v>498</v>
      </c>
      <c r="H35" s="1164"/>
      <c r="I35" s="1164"/>
      <c r="J35" s="1165"/>
      <c r="K35" s="296">
        <v>44985</v>
      </c>
      <c r="L35" s="296">
        <v>14231</v>
      </c>
      <c r="M35" s="297">
        <v>31890</v>
      </c>
      <c r="N35" s="298">
        <v>-55.4</v>
      </c>
    </row>
    <row r="36" spans="1:16" ht="27" customHeight="1" x14ac:dyDescent="0.2">
      <c r="A36" s="250"/>
      <c r="B36" s="246"/>
      <c r="C36" s="246"/>
      <c r="D36" s="246"/>
      <c r="E36" s="246"/>
      <c r="F36" s="246"/>
      <c r="G36" s="1163" t="s">
        <v>499</v>
      </c>
      <c r="H36" s="1164"/>
      <c r="I36" s="1164"/>
      <c r="J36" s="1165"/>
      <c r="K36" s="296">
        <v>32341</v>
      </c>
      <c r="L36" s="296">
        <v>10231</v>
      </c>
      <c r="M36" s="297">
        <v>5316</v>
      </c>
      <c r="N36" s="298">
        <v>92.5</v>
      </c>
    </row>
    <row r="37" spans="1:16" ht="13.5" customHeight="1" x14ac:dyDescent="0.2">
      <c r="A37" s="250"/>
      <c r="B37" s="246"/>
      <c r="C37" s="246"/>
      <c r="D37" s="246"/>
      <c r="E37" s="246"/>
      <c r="F37" s="246"/>
      <c r="G37" s="1163" t="s">
        <v>500</v>
      </c>
      <c r="H37" s="1164"/>
      <c r="I37" s="1164"/>
      <c r="J37" s="1165"/>
      <c r="K37" s="296" t="s">
        <v>481</v>
      </c>
      <c r="L37" s="296" t="s">
        <v>481</v>
      </c>
      <c r="M37" s="297">
        <v>1757</v>
      </c>
      <c r="N37" s="298" t="s">
        <v>481</v>
      </c>
    </row>
    <row r="38" spans="1:16" ht="27" customHeight="1" x14ac:dyDescent="0.2">
      <c r="A38" s="250"/>
      <c r="B38" s="246"/>
      <c r="C38" s="246"/>
      <c r="D38" s="246"/>
      <c r="E38" s="246"/>
      <c r="F38" s="246"/>
      <c r="G38" s="1166" t="s">
        <v>501</v>
      </c>
      <c r="H38" s="1167"/>
      <c r="I38" s="1167"/>
      <c r="J38" s="1168"/>
      <c r="K38" s="299">
        <v>794</v>
      </c>
      <c r="L38" s="299">
        <v>251</v>
      </c>
      <c r="M38" s="300">
        <v>42</v>
      </c>
      <c r="N38" s="301">
        <v>497.6</v>
      </c>
      <c r="O38" s="295"/>
    </row>
    <row r="39" spans="1:16" ht="13.2" x14ac:dyDescent="0.2">
      <c r="A39" s="250"/>
      <c r="B39" s="246"/>
      <c r="C39" s="246"/>
      <c r="D39" s="246"/>
      <c r="E39" s="246"/>
      <c r="F39" s="246"/>
      <c r="G39" s="1166" t="s">
        <v>502</v>
      </c>
      <c r="H39" s="1167"/>
      <c r="I39" s="1167"/>
      <c r="J39" s="1168"/>
      <c r="K39" s="302">
        <v>-33245</v>
      </c>
      <c r="L39" s="302">
        <v>-10517</v>
      </c>
      <c r="M39" s="303">
        <v>-8426</v>
      </c>
      <c r="N39" s="304">
        <v>24.8</v>
      </c>
      <c r="O39" s="295"/>
    </row>
    <row r="40" spans="1:16" ht="27" customHeight="1" x14ac:dyDescent="0.2">
      <c r="A40" s="250"/>
      <c r="B40" s="246"/>
      <c r="C40" s="246"/>
      <c r="D40" s="246"/>
      <c r="E40" s="246"/>
      <c r="F40" s="246"/>
      <c r="G40" s="1163" t="s">
        <v>503</v>
      </c>
      <c r="H40" s="1164"/>
      <c r="I40" s="1164"/>
      <c r="J40" s="1165"/>
      <c r="K40" s="302">
        <v>-219066</v>
      </c>
      <c r="L40" s="302">
        <v>-69303</v>
      </c>
      <c r="M40" s="303">
        <v>-127711</v>
      </c>
      <c r="N40" s="304">
        <v>-45.7</v>
      </c>
      <c r="O40" s="295"/>
    </row>
    <row r="41" spans="1:16" ht="13.2" x14ac:dyDescent="0.2">
      <c r="A41" s="250"/>
      <c r="B41" s="246"/>
      <c r="C41" s="246"/>
      <c r="D41" s="246"/>
      <c r="E41" s="246"/>
      <c r="F41" s="246"/>
      <c r="G41" s="1169" t="s">
        <v>282</v>
      </c>
      <c r="H41" s="1170"/>
      <c r="I41" s="1170"/>
      <c r="J41" s="1171"/>
      <c r="K41" s="296">
        <v>78508</v>
      </c>
      <c r="L41" s="302">
        <v>24836</v>
      </c>
      <c r="M41" s="303">
        <v>42725</v>
      </c>
      <c r="N41" s="304">
        <v>-41.9</v>
      </c>
      <c r="O41" s="295"/>
    </row>
    <row r="42" spans="1:16" ht="13.2" x14ac:dyDescent="0.2">
      <c r="A42" s="250"/>
      <c r="B42" s="246"/>
      <c r="C42" s="246"/>
      <c r="D42" s="246"/>
      <c r="E42" s="246"/>
      <c r="F42" s="246"/>
      <c r="G42" s="305" t="s">
        <v>504</v>
      </c>
      <c r="H42" s="246"/>
      <c r="I42" s="246"/>
      <c r="J42" s="246"/>
      <c r="K42" s="246"/>
      <c r="L42" s="246"/>
      <c r="M42" s="273"/>
      <c r="N42" s="273"/>
      <c r="O42" s="295"/>
    </row>
    <row r="43" spans="1:16" ht="13.2" x14ac:dyDescent="0.2">
      <c r="A43" s="250"/>
      <c r="B43" s="246"/>
      <c r="C43" s="246"/>
      <c r="D43" s="246"/>
      <c r="E43" s="246"/>
      <c r="F43" s="246"/>
      <c r="G43" s="246"/>
      <c r="H43" s="246"/>
      <c r="I43" s="246"/>
      <c r="J43" s="246"/>
      <c r="K43" s="246"/>
      <c r="L43" s="306"/>
      <c r="M43" s="273"/>
      <c r="N43" s="246"/>
      <c r="O43" s="295"/>
    </row>
    <row r="44" spans="1:16" ht="13.2" x14ac:dyDescent="0.2">
      <c r="A44" s="250"/>
      <c r="B44" s="246"/>
      <c r="C44" s="246"/>
      <c r="D44" s="246"/>
      <c r="E44" s="246"/>
      <c r="F44" s="246"/>
      <c r="G44" s="246"/>
      <c r="H44" s="246"/>
      <c r="I44" s="246"/>
      <c r="J44" s="246"/>
      <c r="K44" s="246"/>
      <c r="L44" s="246"/>
      <c r="M44" s="273"/>
      <c r="N44" s="246"/>
    </row>
    <row r="45" spans="1:16" ht="13.2" x14ac:dyDescent="0.2">
      <c r="A45" s="248"/>
      <c r="B45" s="248"/>
      <c r="C45" s="248"/>
      <c r="D45" s="248"/>
      <c r="E45" s="248"/>
      <c r="F45" s="248"/>
      <c r="G45" s="248"/>
      <c r="H45" s="248"/>
      <c r="I45" s="248"/>
      <c r="J45" s="248"/>
      <c r="K45" s="248"/>
      <c r="L45" s="248"/>
      <c r="M45" s="307"/>
      <c r="N45" s="248"/>
      <c r="O45" s="248"/>
      <c r="P45" s="246"/>
    </row>
    <row r="46" spans="1:16" ht="13.2" x14ac:dyDescent="0.2">
      <c r="A46" s="308"/>
      <c r="B46" s="308"/>
      <c r="C46" s="308"/>
      <c r="D46" s="308"/>
      <c r="E46" s="308"/>
      <c r="F46" s="308"/>
      <c r="G46" s="308"/>
      <c r="H46" s="308"/>
      <c r="I46" s="308"/>
      <c r="J46" s="308"/>
      <c r="K46" s="308"/>
      <c r="L46" s="308"/>
      <c r="M46" s="308"/>
      <c r="N46" s="308"/>
      <c r="O46" s="308"/>
      <c r="P46" s="246"/>
    </row>
    <row r="47" spans="1:16" ht="17.25" customHeight="1" x14ac:dyDescent="0.2">
      <c r="A47" s="309" t="s">
        <v>505</v>
      </c>
      <c r="B47" s="246"/>
      <c r="C47" s="246"/>
      <c r="D47" s="246"/>
      <c r="E47" s="246"/>
      <c r="F47" s="246"/>
      <c r="G47" s="246"/>
      <c r="H47" s="246"/>
      <c r="I47" s="246"/>
      <c r="J47" s="246"/>
      <c r="K47" s="246"/>
      <c r="L47" s="246"/>
      <c r="M47" s="246"/>
      <c r="N47" s="246"/>
    </row>
    <row r="48" spans="1:16" ht="13.2" x14ac:dyDescent="0.2">
      <c r="A48" s="250"/>
      <c r="B48" s="246"/>
      <c r="C48" s="246"/>
      <c r="D48" s="246"/>
      <c r="E48" s="246"/>
      <c r="F48" s="246"/>
      <c r="G48" s="310" t="s">
        <v>506</v>
      </c>
      <c r="H48" s="310"/>
      <c r="I48" s="310"/>
      <c r="J48" s="310"/>
      <c r="K48" s="310"/>
      <c r="L48" s="310"/>
      <c r="M48" s="311"/>
      <c r="N48" s="310"/>
    </row>
    <row r="49" spans="1:14" ht="13.5" customHeight="1" x14ac:dyDescent="0.2">
      <c r="A49" s="250"/>
      <c r="B49" s="246"/>
      <c r="C49" s="246"/>
      <c r="D49" s="246"/>
      <c r="E49" s="246"/>
      <c r="F49" s="246"/>
      <c r="G49" s="312"/>
      <c r="H49" s="313"/>
      <c r="I49" s="1158" t="s">
        <v>472</v>
      </c>
      <c r="J49" s="1160" t="s">
        <v>507</v>
      </c>
      <c r="K49" s="1161"/>
      <c r="L49" s="1161"/>
      <c r="M49" s="1161"/>
      <c r="N49" s="1162"/>
    </row>
    <row r="50" spans="1:14" ht="13.2" x14ac:dyDescent="0.2">
      <c r="A50" s="250"/>
      <c r="B50" s="246"/>
      <c r="C50" s="246"/>
      <c r="D50" s="246"/>
      <c r="E50" s="246"/>
      <c r="F50" s="246"/>
      <c r="G50" s="314"/>
      <c r="H50" s="315"/>
      <c r="I50" s="1159"/>
      <c r="J50" s="316" t="s">
        <v>508</v>
      </c>
      <c r="K50" s="317" t="s">
        <v>509</v>
      </c>
      <c r="L50" s="318" t="s">
        <v>510</v>
      </c>
      <c r="M50" s="319" t="s">
        <v>511</v>
      </c>
      <c r="N50" s="320" t="s">
        <v>512</v>
      </c>
    </row>
    <row r="51" spans="1:14" ht="13.2" x14ac:dyDescent="0.2">
      <c r="A51" s="250"/>
      <c r="B51" s="246"/>
      <c r="C51" s="246"/>
      <c r="D51" s="246"/>
      <c r="E51" s="246"/>
      <c r="F51" s="246"/>
      <c r="G51" s="312" t="s">
        <v>513</v>
      </c>
      <c r="H51" s="313"/>
      <c r="I51" s="321">
        <v>942252</v>
      </c>
      <c r="J51" s="322">
        <v>280599</v>
      </c>
      <c r="K51" s="323">
        <v>383.2</v>
      </c>
      <c r="L51" s="324">
        <v>228305</v>
      </c>
      <c r="M51" s="325">
        <v>5.6</v>
      </c>
      <c r="N51" s="326">
        <v>377.6</v>
      </c>
    </row>
    <row r="52" spans="1:14" ht="13.2" x14ac:dyDescent="0.2">
      <c r="A52" s="250"/>
      <c r="B52" s="246"/>
      <c r="C52" s="246"/>
      <c r="D52" s="246"/>
      <c r="E52" s="246"/>
      <c r="F52" s="246"/>
      <c r="G52" s="327"/>
      <c r="H52" s="328" t="s">
        <v>514</v>
      </c>
      <c r="I52" s="329">
        <v>116084</v>
      </c>
      <c r="J52" s="330">
        <v>34569</v>
      </c>
      <c r="K52" s="331">
        <v>-29.3</v>
      </c>
      <c r="L52" s="332">
        <v>86611</v>
      </c>
      <c r="M52" s="333">
        <v>-20.399999999999999</v>
      </c>
      <c r="N52" s="334">
        <v>-8.9</v>
      </c>
    </row>
    <row r="53" spans="1:14" ht="13.2" x14ac:dyDescent="0.2">
      <c r="A53" s="250"/>
      <c r="B53" s="246"/>
      <c r="C53" s="246"/>
      <c r="D53" s="246"/>
      <c r="E53" s="246"/>
      <c r="F53" s="246"/>
      <c r="G53" s="312" t="s">
        <v>515</v>
      </c>
      <c r="H53" s="313"/>
      <c r="I53" s="321">
        <v>1569108</v>
      </c>
      <c r="J53" s="322">
        <v>474768</v>
      </c>
      <c r="K53" s="323">
        <v>69.2</v>
      </c>
      <c r="L53" s="324">
        <v>316331</v>
      </c>
      <c r="M53" s="325">
        <v>38.6</v>
      </c>
      <c r="N53" s="326">
        <v>30.6</v>
      </c>
    </row>
    <row r="54" spans="1:14" ht="13.2" x14ac:dyDescent="0.2">
      <c r="A54" s="250"/>
      <c r="B54" s="246"/>
      <c r="C54" s="246"/>
      <c r="D54" s="246"/>
      <c r="E54" s="246"/>
      <c r="F54" s="246"/>
      <c r="G54" s="327"/>
      <c r="H54" s="328" t="s">
        <v>514</v>
      </c>
      <c r="I54" s="329">
        <v>75029</v>
      </c>
      <c r="J54" s="330">
        <v>22702</v>
      </c>
      <c r="K54" s="331">
        <v>-34.299999999999997</v>
      </c>
      <c r="L54" s="332">
        <v>106387</v>
      </c>
      <c r="M54" s="333">
        <v>22.8</v>
      </c>
      <c r="N54" s="334">
        <v>-57.1</v>
      </c>
    </row>
    <row r="55" spans="1:14" ht="13.2" x14ac:dyDescent="0.2">
      <c r="A55" s="250"/>
      <c r="B55" s="246"/>
      <c r="C55" s="246"/>
      <c r="D55" s="246"/>
      <c r="E55" s="246"/>
      <c r="F55" s="246"/>
      <c r="G55" s="312" t="s">
        <v>516</v>
      </c>
      <c r="H55" s="313"/>
      <c r="I55" s="321">
        <v>1379465</v>
      </c>
      <c r="J55" s="322">
        <v>420825</v>
      </c>
      <c r="K55" s="323">
        <v>-11.4</v>
      </c>
      <c r="L55" s="324">
        <v>333013</v>
      </c>
      <c r="M55" s="325">
        <v>5.3</v>
      </c>
      <c r="N55" s="326">
        <v>-16.7</v>
      </c>
    </row>
    <row r="56" spans="1:14" ht="13.2" x14ac:dyDescent="0.2">
      <c r="A56" s="250"/>
      <c r="B56" s="246"/>
      <c r="C56" s="246"/>
      <c r="D56" s="246"/>
      <c r="E56" s="246"/>
      <c r="F56" s="246"/>
      <c r="G56" s="327"/>
      <c r="H56" s="328" t="s">
        <v>514</v>
      </c>
      <c r="I56" s="329">
        <v>245393</v>
      </c>
      <c r="J56" s="330">
        <v>74861</v>
      </c>
      <c r="K56" s="331">
        <v>229.8</v>
      </c>
      <c r="L56" s="332">
        <v>126732</v>
      </c>
      <c r="M56" s="333">
        <v>19.100000000000001</v>
      </c>
      <c r="N56" s="334">
        <v>210.7</v>
      </c>
    </row>
    <row r="57" spans="1:14" ht="13.2" x14ac:dyDescent="0.2">
      <c r="A57" s="250"/>
      <c r="B57" s="246"/>
      <c r="C57" s="246"/>
      <c r="D57" s="246"/>
      <c r="E57" s="246"/>
      <c r="F57" s="246"/>
      <c r="G57" s="312" t="s">
        <v>517</v>
      </c>
      <c r="H57" s="313"/>
      <c r="I57" s="321">
        <v>2229437</v>
      </c>
      <c r="J57" s="322">
        <v>706188</v>
      </c>
      <c r="K57" s="323">
        <v>67.8</v>
      </c>
      <c r="L57" s="324">
        <v>280458</v>
      </c>
      <c r="M57" s="325">
        <v>-15.8</v>
      </c>
      <c r="N57" s="326">
        <v>83.6</v>
      </c>
    </row>
    <row r="58" spans="1:14" ht="13.2" x14ac:dyDescent="0.2">
      <c r="A58" s="250"/>
      <c r="B58" s="246"/>
      <c r="C58" s="246"/>
      <c r="D58" s="246"/>
      <c r="E58" s="246"/>
      <c r="F58" s="246"/>
      <c r="G58" s="327"/>
      <c r="H58" s="328" t="s">
        <v>514</v>
      </c>
      <c r="I58" s="329">
        <v>69266</v>
      </c>
      <c r="J58" s="330">
        <v>21940</v>
      </c>
      <c r="K58" s="331">
        <v>-70.7</v>
      </c>
      <c r="L58" s="332">
        <v>127286</v>
      </c>
      <c r="M58" s="333">
        <v>0.4</v>
      </c>
      <c r="N58" s="334">
        <v>-71.099999999999994</v>
      </c>
    </row>
    <row r="59" spans="1:14" ht="13.2" x14ac:dyDescent="0.2">
      <c r="A59" s="250"/>
      <c r="B59" s="246"/>
      <c r="C59" s="246"/>
      <c r="D59" s="246"/>
      <c r="E59" s="246"/>
      <c r="F59" s="246"/>
      <c r="G59" s="312" t="s">
        <v>518</v>
      </c>
      <c r="H59" s="313"/>
      <c r="I59" s="321">
        <v>622348</v>
      </c>
      <c r="J59" s="322">
        <v>196883</v>
      </c>
      <c r="K59" s="323">
        <v>-72.099999999999994</v>
      </c>
      <c r="L59" s="324">
        <v>291945</v>
      </c>
      <c r="M59" s="325">
        <v>4.0999999999999996</v>
      </c>
      <c r="N59" s="326">
        <v>-76.2</v>
      </c>
    </row>
    <row r="60" spans="1:14" ht="13.2" x14ac:dyDescent="0.2">
      <c r="A60" s="250"/>
      <c r="B60" s="246"/>
      <c r="C60" s="246"/>
      <c r="D60" s="246"/>
      <c r="E60" s="246"/>
      <c r="F60" s="246"/>
      <c r="G60" s="327"/>
      <c r="H60" s="328" t="s">
        <v>514</v>
      </c>
      <c r="I60" s="335">
        <v>31762</v>
      </c>
      <c r="J60" s="330">
        <v>10048</v>
      </c>
      <c r="K60" s="331">
        <v>-54.2</v>
      </c>
      <c r="L60" s="332">
        <v>127651</v>
      </c>
      <c r="M60" s="333">
        <v>0.3</v>
      </c>
      <c r="N60" s="334">
        <v>-54.5</v>
      </c>
    </row>
    <row r="61" spans="1:14" ht="13.2" x14ac:dyDescent="0.2">
      <c r="A61" s="250"/>
      <c r="B61" s="246"/>
      <c r="C61" s="246"/>
      <c r="D61" s="246"/>
      <c r="E61" s="246"/>
      <c r="F61" s="246"/>
      <c r="G61" s="312" t="s">
        <v>519</v>
      </c>
      <c r="H61" s="336"/>
      <c r="I61" s="337">
        <v>1348522</v>
      </c>
      <c r="J61" s="338">
        <v>415853</v>
      </c>
      <c r="K61" s="339">
        <v>87.3</v>
      </c>
      <c r="L61" s="340">
        <v>290010</v>
      </c>
      <c r="M61" s="341">
        <v>7.6</v>
      </c>
      <c r="N61" s="326">
        <v>79.7</v>
      </c>
    </row>
    <row r="62" spans="1:14" ht="13.2" x14ac:dyDescent="0.2">
      <c r="A62" s="250"/>
      <c r="B62" s="246"/>
      <c r="C62" s="246"/>
      <c r="D62" s="246"/>
      <c r="E62" s="246"/>
      <c r="F62" s="246"/>
      <c r="G62" s="327"/>
      <c r="H62" s="328" t="s">
        <v>514</v>
      </c>
      <c r="I62" s="329">
        <v>107507</v>
      </c>
      <c r="J62" s="330">
        <v>32824</v>
      </c>
      <c r="K62" s="331">
        <v>8.3000000000000007</v>
      </c>
      <c r="L62" s="332">
        <v>114933</v>
      </c>
      <c r="M62" s="333">
        <v>4.4000000000000004</v>
      </c>
      <c r="N62" s="334">
        <v>3.9</v>
      </c>
    </row>
    <row r="63" spans="1:14" ht="13.2" x14ac:dyDescent="0.2">
      <c r="A63" s="250"/>
      <c r="B63" s="246"/>
      <c r="C63" s="246"/>
      <c r="D63" s="246"/>
      <c r="E63" s="246"/>
      <c r="F63" s="246"/>
      <c r="G63" s="246"/>
      <c r="H63" s="246"/>
      <c r="I63" s="246"/>
      <c r="J63" s="246"/>
      <c r="K63" s="246"/>
      <c r="L63" s="246"/>
      <c r="M63" s="246"/>
      <c r="N63" s="246"/>
    </row>
    <row r="64" spans="1:14" ht="13.2" x14ac:dyDescent="0.2">
      <c r="A64" s="250"/>
      <c r="B64" s="246"/>
      <c r="C64" s="246"/>
      <c r="D64" s="246"/>
      <c r="E64" s="246"/>
      <c r="F64" s="246"/>
      <c r="G64" s="246"/>
      <c r="H64" s="246"/>
      <c r="I64" s="246"/>
      <c r="J64" s="246"/>
      <c r="K64" s="246"/>
      <c r="L64" s="246"/>
      <c r="M64" s="246"/>
      <c r="N64" s="246"/>
    </row>
    <row r="65" spans="1:16" ht="13.2" x14ac:dyDescent="0.2">
      <c r="A65" s="250"/>
      <c r="B65" s="246"/>
      <c r="C65" s="246"/>
      <c r="D65" s="246"/>
      <c r="E65" s="246"/>
      <c r="F65" s="246"/>
      <c r="G65" s="246"/>
      <c r="H65" s="246"/>
      <c r="I65" s="246"/>
      <c r="J65" s="246"/>
      <c r="K65" s="246"/>
      <c r="L65" s="246"/>
      <c r="M65" s="246"/>
      <c r="N65" s="246"/>
    </row>
    <row r="66" spans="1:16" ht="13.2" x14ac:dyDescent="0.2">
      <c r="A66" s="342"/>
      <c r="B66" s="308"/>
      <c r="C66" s="308"/>
      <c r="D66" s="308"/>
      <c r="E66" s="308"/>
      <c r="F66" s="308"/>
      <c r="G66" s="308"/>
      <c r="H66" s="308"/>
      <c r="I66" s="308"/>
      <c r="J66" s="308"/>
      <c r="K66" s="308"/>
      <c r="L66" s="308"/>
      <c r="M66" s="308"/>
      <c r="N66" s="308"/>
      <c r="O66" s="343"/>
    </row>
    <row r="67" spans="1:16" ht="13.5" hidden="1" customHeight="1" x14ac:dyDescent="0.2">
      <c r="G67" s="246"/>
      <c r="H67" s="246"/>
      <c r="I67" s="246"/>
      <c r="J67" s="246"/>
      <c r="K67" s="246"/>
      <c r="L67" s="246"/>
      <c r="M67" s="246"/>
      <c r="N67" s="246"/>
      <c r="O67" s="246"/>
      <c r="P67" s="246"/>
    </row>
    <row r="68" spans="1:16" ht="13.5" hidden="1" customHeight="1" x14ac:dyDescent="0.2">
      <c r="G68" s="246"/>
      <c r="H68" s="246"/>
      <c r="I68" s="246"/>
      <c r="J68" s="246"/>
      <c r="K68" s="246"/>
      <c r="L68" s="246"/>
      <c r="M68" s="246"/>
      <c r="N68" s="246"/>
    </row>
    <row r="69" spans="1:16" ht="13.5" hidden="1" customHeight="1" x14ac:dyDescent="0.2">
      <c r="G69" s="246"/>
      <c r="H69" s="246"/>
      <c r="I69" s="246"/>
      <c r="J69" s="246"/>
      <c r="K69" s="246"/>
      <c r="L69" s="246"/>
      <c r="M69" s="246"/>
      <c r="N69" s="246"/>
    </row>
    <row r="70" spans="1:16" ht="13.2" hidden="1" x14ac:dyDescent="0.2">
      <c r="G70" s="246"/>
      <c r="H70" s="246"/>
      <c r="I70" s="246"/>
      <c r="J70" s="246"/>
      <c r="K70" s="246"/>
      <c r="L70" s="246"/>
      <c r="M70" s="246"/>
      <c r="N70" s="246"/>
    </row>
    <row r="71" spans="1:16" ht="13.2" hidden="1" x14ac:dyDescent="0.2">
      <c r="G71" s="246"/>
      <c r="H71" s="246"/>
      <c r="I71" s="246"/>
      <c r="J71" s="246"/>
      <c r="K71" s="246"/>
      <c r="L71" s="246"/>
      <c r="M71" s="246"/>
      <c r="N71" s="246"/>
    </row>
    <row r="72" spans="1:16" ht="13.2" hidden="1" x14ac:dyDescent="0.2">
      <c r="G72" s="246"/>
      <c r="H72" s="246"/>
      <c r="I72" s="246"/>
      <c r="J72" s="246"/>
      <c r="K72" s="246"/>
      <c r="L72" s="246"/>
      <c r="M72" s="246"/>
      <c r="N72" s="246"/>
    </row>
    <row r="73" spans="1:16" ht="13.2" hidden="1" x14ac:dyDescent="0.2">
      <c r="G73" s="246"/>
      <c r="H73" s="246"/>
      <c r="I73" s="246"/>
      <c r="J73" s="246"/>
      <c r="K73" s="246"/>
      <c r="L73" s="246"/>
      <c r="M73" s="246"/>
      <c r="N73" s="246"/>
    </row>
    <row r="74" spans="1:16" ht="13.2" hidden="1" x14ac:dyDescent="0.2"/>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O87" zoomScale="90" zoomScaleNormal="90" zoomScaleSheetLayoutView="55" workbookViewId="0">
      <selection activeCell="AA88" sqref="AA88"/>
    </sheetView>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B2" s="243"/>
      <c r="T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34:34" ht="13.2" x14ac:dyDescent="0.2">
      <c r="AH17" s="243"/>
    </row>
    <row r="18" spans="34:34" ht="13.2" x14ac:dyDescent="0.2"/>
    <row r="19" spans="34:34" ht="13.2" x14ac:dyDescent="0.2"/>
    <row r="20" spans="34:34" ht="13.2" x14ac:dyDescent="0.2">
      <c r="AH20" s="243"/>
    </row>
    <row r="21" spans="34:34" ht="13.2" x14ac:dyDescent="0.2">
      <c r="AH21" s="243"/>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243"/>
    </row>
    <row r="29" spans="34:34" ht="13.2" x14ac:dyDescent="0.2"/>
    <row r="30" spans="34:34" ht="13.2" x14ac:dyDescent="0.2"/>
    <row r="31" spans="34:34" ht="13.2" x14ac:dyDescent="0.2"/>
    <row r="32" spans="34:34" ht="13.2" x14ac:dyDescent="0.2"/>
    <row r="33" spans="2:34" ht="13.2" x14ac:dyDescent="0.2">
      <c r="B33" s="243"/>
      <c r="G33" s="243"/>
      <c r="I33" s="243"/>
    </row>
    <row r="34" spans="2:34" ht="13.2" x14ac:dyDescent="0.2">
      <c r="C34" s="243"/>
      <c r="P34" s="243"/>
      <c r="R34" s="243"/>
      <c r="U34" s="243"/>
    </row>
    <row r="35" spans="2:34" ht="13.2" x14ac:dyDescent="0.2">
      <c r="D35" s="243"/>
      <c r="E35" s="243"/>
      <c r="T35" s="243"/>
      <c r="W35" s="243"/>
      <c r="AC35" s="243"/>
      <c r="AD35" s="243"/>
      <c r="AE35" s="243"/>
      <c r="AF35" s="243"/>
      <c r="AG35" s="243"/>
      <c r="AH35" s="243"/>
    </row>
    <row r="36" spans="2:34" ht="13.2" x14ac:dyDescent="0.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U40" s="243"/>
    </row>
    <row r="41" spans="2:34" ht="13.2" x14ac:dyDescent="0.2">
      <c r="R41" s="243"/>
    </row>
    <row r="42" spans="2:34" ht="13.2" x14ac:dyDescent="0.2">
      <c r="T42" s="243"/>
      <c r="W42" s="243"/>
    </row>
    <row r="43" spans="2:34" ht="13.2" x14ac:dyDescent="0.2">
      <c r="Q43" s="243"/>
      <c r="S43" s="243"/>
      <c r="V43" s="243"/>
      <c r="X43" s="243"/>
      <c r="Y43" s="243"/>
      <c r="Z43" s="243"/>
      <c r="AA43" s="243"/>
      <c r="AB43" s="243"/>
      <c r="AC43" s="243"/>
      <c r="AD43" s="243"/>
      <c r="AE43" s="243"/>
      <c r="AF43" s="243"/>
      <c r="AG43" s="243"/>
      <c r="AH43" s="243"/>
    </row>
    <row r="44" spans="2:34" ht="13.2" x14ac:dyDescent="0.2">
      <c r="AH44" s="243"/>
    </row>
    <row r="45" spans="2:34" ht="13.2" x14ac:dyDescent="0.2"/>
    <row r="46" spans="2:34" ht="13.2" x14ac:dyDescent="0.2"/>
    <row r="47" spans="2:34" ht="13.2" x14ac:dyDescent="0.2"/>
    <row r="48" spans="2:34" ht="13.2" x14ac:dyDescent="0.2">
      <c r="AG48" s="243"/>
      <c r="AH48" s="243"/>
    </row>
    <row r="49" spans="29:34" ht="13.2" x14ac:dyDescent="0.2">
      <c r="AH49" s="243"/>
    </row>
    <row r="50" spans="29:34" ht="13.2" x14ac:dyDescent="0.2">
      <c r="AH50" s="243"/>
    </row>
    <row r="51" spans="29:34" ht="13.2" x14ac:dyDescent="0.2">
      <c r="AC51" s="243"/>
      <c r="AD51" s="243"/>
      <c r="AE51" s="243"/>
      <c r="AF51" s="243"/>
      <c r="AG51" s="243"/>
      <c r="AH51" s="243"/>
    </row>
    <row r="52" spans="29:34" ht="13.2" x14ac:dyDescent="0.2"/>
    <row r="53" spans="29:34" ht="13.2" x14ac:dyDescent="0.2"/>
    <row r="54" spans="29:34" ht="13.2" x14ac:dyDescent="0.2">
      <c r="AH54" s="243"/>
    </row>
    <row r="55" spans="29:34" ht="13.2" x14ac:dyDescent="0.2"/>
    <row r="56" spans="29:34" ht="13.2" x14ac:dyDescent="0.2"/>
    <row r="57" spans="29:34" ht="13.2" x14ac:dyDescent="0.2"/>
    <row r="58" spans="29:34" ht="13.2" x14ac:dyDescent="0.2">
      <c r="AH58" s="243"/>
    </row>
    <row r="59" spans="29:34" ht="13.2" x14ac:dyDescent="0.2"/>
    <row r="60" spans="29:34" ht="13.2" x14ac:dyDescent="0.2"/>
    <row r="61" spans="29:34" ht="13.2" x14ac:dyDescent="0.2"/>
    <row r="62" spans="29:34" ht="13.2" x14ac:dyDescent="0.2"/>
    <row r="63" spans="29:34" ht="13.2" x14ac:dyDescent="0.2">
      <c r="AH63" s="243"/>
    </row>
    <row r="64" spans="29:34" ht="13.2" x14ac:dyDescent="0.2">
      <c r="AG64" s="243"/>
      <c r="AH64" s="243"/>
    </row>
    <row r="65" spans="32:34" ht="13.2" x14ac:dyDescent="0.2"/>
    <row r="66" spans="32:34" ht="13.2" x14ac:dyDescent="0.2"/>
    <row r="67" spans="32:34" ht="13.2" x14ac:dyDescent="0.2"/>
    <row r="68" spans="32:34" ht="13.2" x14ac:dyDescent="0.2"/>
    <row r="69" spans="32:34" ht="13.2" x14ac:dyDescent="0.2">
      <c r="AF69" s="243"/>
      <c r="AG69" s="243"/>
      <c r="AH69" s="243"/>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243"/>
    </row>
    <row r="83" spans="25:34" ht="13.2" x14ac:dyDescent="0.2">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243"/>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O87" zoomScale="90" zoomScaleNormal="90" zoomScaleSheetLayoutView="55"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1:34"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x14ac:dyDescent="0.2">
      <c r="B2" s="243"/>
      <c r="T2" s="243"/>
    </row>
    <row r="3" spans="1: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x14ac:dyDescent="0.2"/>
    <row r="5" spans="1:34" ht="13.2" x14ac:dyDescent="0.2"/>
    <row r="6" spans="1:34" ht="13.2" x14ac:dyDescent="0.2"/>
    <row r="7" spans="1:34" ht="13.2" x14ac:dyDescent="0.2"/>
    <row r="8" spans="1:34" ht="13.2" x14ac:dyDescent="0.2"/>
    <row r="9" spans="1:34" ht="13.2" x14ac:dyDescent="0.2">
      <c r="AH9" s="24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34:34" ht="13.2" x14ac:dyDescent="0.2">
      <c r="AH17" s="243"/>
    </row>
    <row r="18" spans="34:34" ht="13.2" x14ac:dyDescent="0.2"/>
    <row r="19" spans="34:34" ht="13.2" x14ac:dyDescent="0.2"/>
    <row r="20" spans="34:34" ht="13.2" x14ac:dyDescent="0.2">
      <c r="AH20" s="243"/>
    </row>
    <row r="21" spans="34:34" ht="13.2" x14ac:dyDescent="0.2">
      <c r="AH21" s="243"/>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243"/>
    </row>
    <row r="29" spans="34:34" ht="13.2" x14ac:dyDescent="0.2"/>
    <row r="30" spans="34:34" ht="13.2" x14ac:dyDescent="0.2"/>
    <row r="31" spans="34:34" ht="13.2" x14ac:dyDescent="0.2"/>
    <row r="32" spans="34:34" ht="13.2" x14ac:dyDescent="0.2"/>
    <row r="33" spans="2:34" ht="13.2" x14ac:dyDescent="0.2">
      <c r="B33" s="243"/>
      <c r="G33" s="243"/>
      <c r="I33" s="243"/>
    </row>
    <row r="34" spans="2:34" ht="13.2" x14ac:dyDescent="0.2">
      <c r="C34" s="243"/>
      <c r="P34" s="243"/>
      <c r="R34" s="243"/>
      <c r="U34" s="243"/>
    </row>
    <row r="35" spans="2:34" ht="13.2" x14ac:dyDescent="0.2">
      <c r="D35" s="243"/>
      <c r="E35" s="243"/>
      <c r="T35" s="243"/>
      <c r="W35" s="243"/>
      <c r="AC35" s="243"/>
      <c r="AD35" s="243"/>
      <c r="AE35" s="243"/>
      <c r="AF35" s="243"/>
      <c r="AG35" s="243"/>
      <c r="AH35" s="243"/>
    </row>
    <row r="36" spans="2:34" ht="13.2" x14ac:dyDescent="0.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U40" s="243"/>
    </row>
    <row r="41" spans="2:34" ht="13.2" x14ac:dyDescent="0.2">
      <c r="R41" s="243"/>
    </row>
    <row r="42" spans="2:34" ht="13.2" x14ac:dyDescent="0.2">
      <c r="T42" s="243"/>
      <c r="W42" s="243"/>
    </row>
    <row r="43" spans="2:34" ht="13.2" x14ac:dyDescent="0.2">
      <c r="Q43" s="243"/>
      <c r="S43" s="243"/>
      <c r="V43" s="243"/>
      <c r="X43" s="243"/>
      <c r="Y43" s="243"/>
      <c r="Z43" s="243"/>
      <c r="AA43" s="243"/>
      <c r="AB43" s="243"/>
      <c r="AC43" s="243"/>
      <c r="AD43" s="243"/>
      <c r="AE43" s="243"/>
      <c r="AF43" s="243"/>
      <c r="AG43" s="243"/>
      <c r="AH43" s="243"/>
    </row>
    <row r="44" spans="2:34" ht="13.2" x14ac:dyDescent="0.2">
      <c r="AH44" s="243"/>
    </row>
    <row r="45" spans="2:34" ht="13.2" x14ac:dyDescent="0.2"/>
    <row r="46" spans="2:34" ht="13.2" x14ac:dyDescent="0.2"/>
    <row r="47" spans="2:34" ht="13.2" x14ac:dyDescent="0.2"/>
    <row r="48" spans="2:34" ht="13.2" x14ac:dyDescent="0.2">
      <c r="AG48" s="243"/>
      <c r="AH48" s="243"/>
    </row>
    <row r="49" spans="29:34" ht="13.2" x14ac:dyDescent="0.2">
      <c r="AH49" s="243"/>
    </row>
    <row r="50" spans="29:34" ht="13.2" x14ac:dyDescent="0.2">
      <c r="AH50" s="243"/>
    </row>
    <row r="51" spans="29:34" ht="13.2" x14ac:dyDescent="0.2">
      <c r="AC51" s="243"/>
      <c r="AD51" s="243"/>
      <c r="AE51" s="243"/>
      <c r="AF51" s="243"/>
      <c r="AG51" s="243"/>
      <c r="AH51" s="243"/>
    </row>
    <row r="52" spans="29:34" ht="13.2" x14ac:dyDescent="0.2"/>
    <row r="53" spans="29:34" ht="13.2" x14ac:dyDescent="0.2"/>
    <row r="54" spans="29:34" ht="13.2" x14ac:dyDescent="0.2">
      <c r="AH54" s="243"/>
    </row>
    <row r="55" spans="29:34" ht="13.2" x14ac:dyDescent="0.2"/>
    <row r="56" spans="29:34" ht="13.2" x14ac:dyDescent="0.2"/>
    <row r="57" spans="29:34" ht="13.2" x14ac:dyDescent="0.2"/>
    <row r="58" spans="29:34" ht="13.2" x14ac:dyDescent="0.2">
      <c r="AH58" s="243"/>
    </row>
    <row r="59" spans="29:34" ht="13.2" x14ac:dyDescent="0.2"/>
    <row r="60" spans="29:34" ht="13.2" x14ac:dyDescent="0.2"/>
    <row r="61" spans="29:34" ht="13.2" x14ac:dyDescent="0.2"/>
    <row r="62" spans="29:34" ht="13.2" x14ac:dyDescent="0.2"/>
    <row r="63" spans="29:34" ht="13.2" x14ac:dyDescent="0.2">
      <c r="AH63" s="243"/>
    </row>
    <row r="64" spans="29:34" ht="13.2" x14ac:dyDescent="0.2">
      <c r="AG64" s="243"/>
      <c r="AH64" s="243"/>
    </row>
    <row r="65" spans="32:34" ht="13.2" x14ac:dyDescent="0.2"/>
    <row r="66" spans="32:34" ht="13.2" x14ac:dyDescent="0.2"/>
    <row r="67" spans="32:34" ht="13.2" x14ac:dyDescent="0.2"/>
    <row r="68" spans="32:34" ht="13.2" x14ac:dyDescent="0.2"/>
    <row r="69" spans="32:34" ht="13.2" x14ac:dyDescent="0.2">
      <c r="AF69" s="243"/>
      <c r="AG69" s="243"/>
      <c r="AH69" s="243"/>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243"/>
    </row>
    <row r="83" spans="25:34" ht="13.2" x14ac:dyDescent="0.2">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243"/>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6"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72" t="s">
        <v>3</v>
      </c>
      <c r="D47" s="1172"/>
      <c r="E47" s="1173"/>
      <c r="F47" s="11">
        <v>14.79</v>
      </c>
      <c r="G47" s="12">
        <v>12.06</v>
      </c>
      <c r="H47" s="12">
        <v>12.93</v>
      </c>
      <c r="I47" s="12">
        <v>12.83</v>
      </c>
      <c r="J47" s="13">
        <v>23.74</v>
      </c>
    </row>
    <row r="48" spans="2:10" ht="57.75" customHeight="1" x14ac:dyDescent="0.2">
      <c r="B48" s="14"/>
      <c r="C48" s="1174" t="s">
        <v>4</v>
      </c>
      <c r="D48" s="1174"/>
      <c r="E48" s="1175"/>
      <c r="F48" s="15">
        <v>28.83</v>
      </c>
      <c r="G48" s="16">
        <v>13.42</v>
      </c>
      <c r="H48" s="16">
        <v>7.6</v>
      </c>
      <c r="I48" s="16">
        <v>21.19</v>
      </c>
      <c r="J48" s="17">
        <v>18.3</v>
      </c>
    </row>
    <row r="49" spans="2:10" ht="57.75" customHeight="1" thickBot="1" x14ac:dyDescent="0.25">
      <c r="B49" s="18"/>
      <c r="C49" s="1176" t="s">
        <v>5</v>
      </c>
      <c r="D49" s="1176"/>
      <c r="E49" s="1177"/>
      <c r="F49" s="19">
        <v>16.12</v>
      </c>
      <c r="G49" s="20" t="s">
        <v>526</v>
      </c>
      <c r="H49" s="20" t="s">
        <v>527</v>
      </c>
      <c r="I49" s="20">
        <v>14.13</v>
      </c>
      <c r="J49" s="21">
        <v>7.75</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2018-03-09T04:43:48Z</cp:lastPrinted>
  <dcterms:created xsi:type="dcterms:W3CDTF">2018-01-24T06:46:38Z</dcterms:created>
  <dcterms:modified xsi:type="dcterms:W3CDTF">2018-10-23T00:55:24Z</dcterms:modified>
</cp:coreProperties>
</file>