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ogimi\Desktop\令和元年度\提出\"/>
    </mc:Choice>
  </mc:AlternateContent>
  <xr:revisionPtr revIDLastSave="0" documentId="13_ncr:1_{C7D7E9E5-0E5B-458D-AE78-E0016C701F1A}" xr6:coauthVersionLast="45" xr6:coauthVersionMax="45" xr10:uidLastSave="{00000000-0000-0000-0000-000000000000}"/>
  <bookViews>
    <workbookView xWindow="20370" yWindow="-3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U34" i="10"/>
  <c r="U35"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<sst xmlns="http://schemas.openxmlformats.org/spreadsheetml/2006/main" count="1115" uniqueCount="595">
  <si>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</si>
  <si>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</si>
  <si>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</si>
  <si>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</si>
  <si>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</si>
  <si>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</si>
  <si>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</si>
  <si>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</si>
  <si>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</si>
  <si>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</si>
  <si>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</si>
  <si>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</si>
  <si>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</si>
  <si>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</si>
  <si>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</si>
  <si>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</si>
  <si>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</si>
  <si>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</si>
  <si>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</si>
  <si>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</si>
  <si>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</si>
  <si>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</si>
  <si>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</si>
  <si>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</si>
  <si>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</si>
  <si>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</si>
  <si>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</si>
  <si>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</si>
  <si>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</si>
  <si>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</si>
  <si>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</si>
  <si>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</si>
  <si>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</si>
  <si>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</si>
  <si>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</si>
  <si>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</si>
  <si>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</si>
  <si>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</si>
  <si>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</si>
  <si>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</si>
  <si>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</si>
  <si>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</si>
  <si>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</si>
  <si>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</si>
  <si>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</si>
  <si>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</si>
  <si>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</si>
  <si>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</si>
  <si>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</si>
  <si>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</si>
  <si>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</si>
  <si>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</si>
  <si>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</si>
  <si>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</si>
  <si>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</si>
  <si>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</si>
  <si>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</si>
  <si>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</si>
  <si>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</si>
  <si>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</si>
  <si>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</si>
  <si>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</si>
  <si>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</si>
  <si>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</si>
  <si>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</si>
  <si>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</si>
  <si>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</si>
  <si>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</si>
  <si>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</si>
  <si>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</si>
  <si>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</si>
  <si>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</si>
  <si>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</si>
  <si>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</si>
  <si>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</si>
  <si>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</si>
  <si>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</si>
  <si>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</si>
  <si>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</si>
  <si>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</si>
  <si>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</si>
  <si>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</si>
  <si>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</si>
  <si>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</si>
  <si>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</si>
  <si>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</si>
  <si>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</si>
  <si>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</si>
  <si>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</si>
  <si>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</si>
  <si>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</si>
  <si>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</si>
  <si>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</si>
  <si>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</si>
  <si>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</si>
  <si>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</si>
  <si>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</si>
  <si>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</si>
  <si>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</si>
  <si>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</si>
  <si>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</si>
  <si>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</si>
  <si>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</si>
  <si>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</si>
  <si>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</si>
  <si>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</si>
  <si>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</si>
  <si>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</si>
  <si>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</si>
  <si>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</si>
  <si>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</si>
  <si>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</si>
  <si>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</si>
  <si>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</si>
  <si>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</si>
  <si>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</si>
  <si>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</si>
  <si>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</si>
  <si>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</si>
  <si>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</si>
  <si>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</si>
  <si>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</si>
  <si>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</si>
  <si>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</si>
  <si>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</si>
  <si>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</si>
  <si>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</si>
  <si>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</si>
  <si>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</si>
  <si>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</si>
  <si>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</si>
  <si>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</si>
  <si>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</si>
  <si>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</si>
  <si>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</si>
  <si>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</si>
  <si>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</si>
  <si>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</si>
  <si>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</si>
  <si>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</si>
  <si>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</si>
  <si>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</si>
  <si>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</si>
  <si>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</si>
  <si>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</si>
  <si>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</si>
  <si>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</si>
  <si>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</si>
  <si>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</si>
  <si>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</si>
  <si>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</si>
  <si>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</si>
  <si>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</si>
  <si>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</si>
  <si>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</si>
  <si>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</si>
  <si>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</si>
  <si>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</si>
  <si>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</si>
  <si>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</si>
  <si>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</si>
  <si>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</si>
  <si>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</si>
  <si>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</si>
  <si>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</si>
  <si>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</si>
  <si>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</si>
  <si>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</si>
  <si>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</si>
  <si>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</si>
  <si>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</si>
  <si>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</si>
  <si>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</si>
  <si>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</si>
  <si>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</si>
  <si>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</si>
  <si>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</si>
  <si>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</si>
  <si>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</si>
  <si>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</si>
  <si>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</si>
  <si>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</si>
  <si>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</si>
  <si>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</si>
  <si>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</si>
  <si>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</si>
  <si>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</si>
  <si>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</si>
  <si>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</si>
  <si>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</si>
  <si>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</si>
  <si>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</si>
  <si>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</si>
  <si>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</si>
  <si>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</si>
  <si>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</si>
  <si>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</si>
  <si>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</si>
  <si>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</si>
  <si>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</si>
  <si>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</si>
  <si>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</si>
  <si>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</si>
  <si>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</si>
  <si>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</si>
  <si>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</si>
  <si>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</si>
  <si>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</si>
  <si>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</si>
  <si>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</si>
  <si>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</si>
  <si>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</si>
  <si>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</si>
  <si>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</si>
  <si>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</si>
  <si>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</si>
  <si>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沖縄県大宜味村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</si>
  <si>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</si>
  <si>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</si>
  <si>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</si>
  <si>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</si>
  <si>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</si>
  <si>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</si>
  <si>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</si>
  <si>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</si>
  <si>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</si>
  <si>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</si>
  <si>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</si>
  <si>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</si>
  <si>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</si>
  <si>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</si>
  <si>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</si>
  <si>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</si>
  <si>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</si>
  <si>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</si>
  <si>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</si>
  <si>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</si>
  <si>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</si>
  <si>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</si>
  <si>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</si>
  <si>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</si>
  <si>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</si>
  <si>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</si>
  <si>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</si>
  <si>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</si>
  <si>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</si>
  <si>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</si>
  <si>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</si>
  <si>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</si>
  <si>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</si>
  <si>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</si>
  <si>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</si>
  <si>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</si>
  <si>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</si>
  <si>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</si>
  <si>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</si>
  <si>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</si>
  <si>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</si>
  <si>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</si>
  <si>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</si>
  <si>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</si>
  <si>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</si>
  <si>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</si>
  <si>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</si>
  <si>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</si>
  <si>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</si>
  <si>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</si>
  <si>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</si>
  <si>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</si>
  <si>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</si>
  <si>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</si>
  <si>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</si>
  <si>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</si>
  <si>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</si>
  <si>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</si>
  <si>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</si>
  <si>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</si>
  <si>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</si>
  <si>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</si>
  <si>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</si>
  <si>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</si>
  <si>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</si>
  <si>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</si>
  <si>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</si>
  <si>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</si>
  <si>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</si>
  <si>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</si>
  <si>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</si>
  <si>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</si>
  <si>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</si>
  <si>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</si>
  <si>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</si>
  <si>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</si>
  <si>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</si>
  <si>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</si>
  <si>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</si>
  <si>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</si>
  <si>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</si>
  <si>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</si>
  <si>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</si>
  <si>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</si>
  <si>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</si>
  <si>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</si>
  <si>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</si>
  <si>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</si>
  <si>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</si>
  <si>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</si>
  <si>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</si>
  <si>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</si>
  <si>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</si>
  <si>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</si>
  <si>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</si>
  <si>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</si>
  <si>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</si>
  <si>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</si>
  <si>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</si>
  <si>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</si>
  <si>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</si>
  <si>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</si>
  <si>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</si>
  <si>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</si>
  <si>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</si>
  <si>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</si>
  <si>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</si>
  <si>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</si>
  <si>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</si>
  <si>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</si>
  <si>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</si>
  <si>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</si>
  <si>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</si>
  <si>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</si>
  <si>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</si>
  <si>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</si>
  <si>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</si>
  <si>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</si>
  <si>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</si>
  <si>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</si>
  <si>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</si>
  <si>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</si>
  <si>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</si>
  <si>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</si>
  <si>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</si>
  <si>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</si>
  <si>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</si>
  <si>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</si>
  <si>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</si>
  <si>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</si>
  <si>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</si>
  <si>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</si>
  <si>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</si>
  <si>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</si>
  <si>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</si>
  <si>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</si>
  <si>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</si>
  <si>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</si>
  <si>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</si>
  <si>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</si>
  <si>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</si>
  <si>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</si>
  <si>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</si>
  <si>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</si>
  <si>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</si>
  <si>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</si>
  <si>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</si>
  <si>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</si>
  <si>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</si>
  <si>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</si>
  <si>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</si>
  <si>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</si>
  <si>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</si>
  <si>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沖縄県大宜味村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</si>
  <si>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</si>
  <si>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</si>
  <si>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</si>
  <si>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</si>
  <si>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</si>
  <si>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</si>
  <si>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</si>
  <si>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</si>
  <si>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</si>
  <si>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</si>
  <si>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</si>
  <si>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</si>
  <si>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</si>
  <si>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</si>
  <si>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</si>
  <si>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</si>
  <si>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</si>
  <si>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</si>
  <si>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</si>
  <si>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</si>
  <si>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</si>
  <si>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</si>
  <si>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</si>
  <si>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</si>
  <si>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</si>
  <si>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</si>
  <si>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</si>
  <si>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</si>
  <si>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</si>
  <si>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</si>
  <si>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</si>
  <si>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</si>
  <si>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</si>
  <si>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</si>
  <si>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</si>
  <si>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</si>
  <si>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</si>
  <si>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</si>
  <si>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</si>
  <si>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</si>
  <si>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</si>
  <si>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</si>
  <si>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</si>
  <si>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</si>
  <si>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</si>
  <si>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</si>
  <si>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</si>
  <si>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</si>
  <si>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</si>
  <si>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</si>
  <si>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</si>
  <si>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</si>
  <si>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</si>
  <si>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</si>
  <si>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</si>
  <si>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</si>
  <si>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</si>
  <si>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</si>
  <si>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</si>
  <si>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</si>
  <si>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</si>
  <si>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</si>
  <si>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</si>
  <si>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</si>
  <si>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</si>
  <si>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</si>
  <si>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</si>
  <si>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</si>
  <si>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</si>
  <si>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</si>
  <si>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</si>
  <si>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</si>
  <si>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</si>
  <si>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</si>
  <si>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</si>
  <si>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</si>
  <si>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</si>
  <si>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</si>
  <si>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</si>
  <si>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</si>
  <si>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</si>
  <si>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</si>
  <si>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</si>
  <si>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</si>
  <si>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</si>
  <si>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</si>
  <si>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</si>
  <si>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</si>
  <si>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</si>
  <si>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</si>
  <si>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</si>
  <si>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</si>
  <si>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</si>
  <si>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</si>
  <si>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</si>
  <si>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</si>
  <si>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</si>
  <si>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</si>
  <si>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</si>
  <si>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</si>
  <si>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</si>
  <si>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</si>
  <si>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</si>
  <si>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</si>
  <si>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</si>
  <si>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</si>
  <si>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</si>
  <si>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</si>
  <si>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</si>
  <si>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</si>
  <si>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</si>
  <si>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</si>
  <si>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</si>
  <si>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</si>
  <si>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</si>
  <si>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</si>
  <si>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</si>
  <si>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</si>
  <si>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</si>
  <si>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</si>
  <si>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</si>
  <si>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</si>
  <si>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</si>
  <si>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</si>
  <si>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</si>
  <si>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</si>
  <si>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</si>
  <si>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</si>
  <si>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</si>
  <si>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</si>
  <si>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</si>
  <si>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</si>
  <si>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</si>
  <si>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</si>
  <si>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</si>
  <si>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</si>
  <si>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</si>
  <si>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</si>
  <si>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</si>
  <si>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</si>
  <si>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</si>
  <si>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</si>
  <si>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</si>
  <si>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</si>
  <si>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</si>
  <si>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</si>
  <si>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</si>
  <si>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</si>
  <si>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</si>
  <si>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</si>
  <si>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</si>
  <si>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</si>
  <si>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</si>
  <si>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</si>
  <si>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</si>
  <si>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</si>
  <si>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</si>
  <si>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</si>
  <si>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</si>
  <si>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</si>
  <si>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</si>
  <si>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</si>
  <si>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</si>
  <si>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</si>
  <si>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</si>
  <si>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</si>
  <si>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</si>
  <si>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</si>
  <si>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</si>
  <si>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</si>
  <si>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</si>
  <si>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</si>
  <si>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</si>
  <si>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</si>
  <si>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</si>
  <si>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</si>
  <si>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</si>
  <si>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</si>
  <si>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</si>
  <si>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</si>
  <si>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</si>
  <si>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</si>
  <si>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</si>
  <si>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</si>
  <si>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</si>
  <si>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</si>
  <si>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</si>
  <si>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</si>
  <si>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</si>
  <si>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</si>
  <si>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</si>
  <si>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</si>
  <si>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</si>
  <si>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</si>
  <si>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</si>
  <si>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</si>
  <si>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</si>
  <si>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t>
  </si>
  <si>
    <t>工業用水道事業会計</t>
  </si>
  <si>
    <t>簡易水道事業特別会計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</si>
  <si>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</si>
  <si>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</si>
  <si>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</si>
  <si>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</si>
  <si>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</si>
  <si>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</si>
  <si>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</si>
  <si>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</si>
  <si>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</si>
  <si>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</si>
  <si>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国頭地区行政事務組合</t>
    <rPh sb="0" eb="2">
      <t>クニガミ</t>
    </rPh>
    <rPh sb="2" eb="4">
      <t>チク</t>
    </rPh>
    <rPh sb="4" eb="6">
      <t>ギョウセイ</t>
    </rPh>
    <rPh sb="6" eb="8">
      <t>ジム</t>
    </rPh>
    <rPh sb="8" eb="10">
      <t>クミアイ</t>
    </rPh>
    <phoneticPr fontId="35"/>
  </si>
  <si>
    <t>北部広域市町村圏事務組合</t>
    <rPh sb="0" eb="2">
      <t>ホクブ</t>
    </rPh>
    <rPh sb="2" eb="4">
      <t>コウイキ</t>
    </rPh>
    <rPh sb="4" eb="7">
      <t>シチョウソン</t>
    </rPh>
    <rPh sb="7" eb="8">
      <t>ケン</t>
    </rPh>
    <rPh sb="8" eb="10">
      <t>ジム</t>
    </rPh>
    <rPh sb="10" eb="12">
      <t>クミアイ</t>
    </rPh>
    <phoneticPr fontId="35"/>
  </si>
  <si>
    <t>沖縄県市町村総合事務組合</t>
    <rPh sb="0" eb="3">
      <t>オキナワケン</t>
    </rPh>
    <rPh sb="3" eb="6">
      <t>シチョウソン</t>
    </rPh>
    <rPh sb="6" eb="8">
      <t>ソウゴウ</t>
    </rPh>
    <rPh sb="8" eb="10">
      <t>ジム</t>
    </rPh>
    <rPh sb="10" eb="12">
      <t>クミアイ</t>
    </rPh>
    <phoneticPr fontId="3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</si>
  <si>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</si>
  <si>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</si>
  <si>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</si>
  <si>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5"/>
  </si>
  <si>
    <t>沖縄県後期高齢者医療広域連合(一般会計)</t>
    <rPh sb="15" eb="17">
      <t>イッパン</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</si>
  <si>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35"/>
  </si>
  <si>
    <t>財産形成基金</t>
    <rPh sb="0" eb="2">
      <t>ザイサン</t>
    </rPh>
    <rPh sb="2" eb="4">
      <t>ケイセイ</t>
    </rPh>
    <rPh sb="4" eb="6">
      <t>キキン</t>
    </rPh>
    <phoneticPr fontId="5"/>
  </si>
  <si>
    <t>人材育成基金</t>
    <rPh sb="0" eb="2">
      <t>ジンザイ</t>
    </rPh>
    <rPh sb="2" eb="4">
      <t>イクセイ</t>
    </rPh>
    <rPh sb="4" eb="6">
      <t>キキン</t>
    </rPh>
    <phoneticPr fontId="5"/>
  </si>
  <si>
    <t>結い基金</t>
    <rPh sb="0" eb="1">
      <t>ユイ</t>
    </rPh>
    <rPh sb="2" eb="4">
      <t>キキン</t>
    </rPh>
    <phoneticPr fontId="5"/>
  </si>
  <si>
    <t>水源基金</t>
    <rPh sb="0" eb="2">
      <t>スイゲン</t>
    </rPh>
    <rPh sb="2" eb="4">
      <t>キキン</t>
    </rPh>
    <phoneticPr fontId="5"/>
  </si>
  <si>
    <t>地域振興基金</t>
    <rPh sb="0" eb="2">
      <t>チイキ</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</si>
</sst>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316-4BAB-BA91-2BE0579B88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706188</c:v>
                </c:pt>
                <c:pt idx="1">
                  <c:v>196883</c:v>
                </c:pt>
                <c:pt idx="2">
                  <c:v>149889</c:v>
                </c:pt>
                <c:pt idx="3">
                  <c:v>287459</c:v>
                </c:pt>
                <c:pt idx="4">
                  <c:v>671975</c:v>
                </c:pt>
              </c:numCache>
            </c:numRef>
          </c:val>
          <c:smooth val="0"/>
          <c:extLst>
            <c:ext xmlns:c16="http://schemas.microsoft.com/office/drawing/2014/chart" uri="{C3380CC4-5D6E-409C-BE32-E72D297353CC}">
              <c16:uniqueId val="{00000001-0316-4BAB-BA91-2BE0579B88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21.19</c:v>
                </c:pt>
                <c:pt idx="1">
                  <c:v>18.3</c:v>
                </c:pt>
                <c:pt idx="2">
                  <c:v>12.08</c:v>
                </c:pt>
                <c:pt idx="3">
                  <c:v>11.58</c:v>
                </c:pt>
                <c:pt idx="4">
                  <c:v>12.77</c:v>
                </c:pt>
              </c:numCache>
            </c:numRef>
          </c:val>
          <c:extLst>
            <c:ext xmlns:c16="http://schemas.microsoft.com/office/drawing/2014/chart" uri="{C3380CC4-5D6E-409C-BE32-E72D297353CC}">
              <c16:uniqueId val="{00000000-88A4-467F-9332-559AF77081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12.83</c:v>
                </c:pt>
                <c:pt idx="1">
                  <c:v>23.74</c:v>
                </c:pt>
                <c:pt idx="2">
                  <c:v>33.28</c:v>
                </c:pt>
                <c:pt idx="3">
                  <c:v>42.49</c:v>
                </c:pt>
                <c:pt idx="4">
                  <c:v>47.5</c:v>
                </c:pt>
              </c:numCache>
            </c:numRef>
          </c:val>
          <c:extLst>
            <c:ext xmlns:c16="http://schemas.microsoft.com/office/drawing/2014/chart" uri="{C3380CC4-5D6E-409C-BE32-E72D297353CC}">
              <c16:uniqueId val="{00000001-88A4-467F-9332-559AF77081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14.13</c:v>
                </c:pt>
                <c:pt idx="1">
                  <c:v>7.75</c:v>
                </c:pt>
                <c:pt idx="2">
                  <c:v>2.87</c:v>
                </c:pt>
                <c:pt idx="3">
                  <c:v>13.43</c:v>
                </c:pt>
                <c:pt idx="4">
                  <c:v>7.71</c:v>
                </c:pt>
              </c:numCache>
            </c:numRef>
          </c:val>
          <c:smooth val="0"/>
          <c:extLst>
            <c:ext xmlns:c16="http://schemas.microsoft.com/office/drawing/2014/chart" uri="{C3380CC4-5D6E-409C-BE32-E72D297353CC}">
              <c16:uniqueId val="{00000002-88A4-467F-9332-559AF77081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FD-4D1A-80C3-3FF9370259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FD-4D1A-80C3-3FF9370259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FD-4D1A-80C3-3FF9370259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FD-4D1A-80C3-3FF9370259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E4FD-4D1A-80C3-3FF9370259B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0.08</c:v>
                </c:pt>
                <c:pt idx="4">
                  <c:v>#N/A</c:v>
                </c:pt>
                <c:pt idx="5">
                  <c:v>0.19</c:v>
                </c:pt>
                <c:pt idx="6">
                  <c:v>#N/A</c:v>
                </c:pt>
                <c:pt idx="7">
                  <c:v>0.37</c:v>
                </c:pt>
                <c:pt idx="8">
                  <c:v>#N/A</c:v>
                </c:pt>
                <c:pt idx="9">
                  <c:v>0.05</c:v>
                </c:pt>
              </c:numCache>
            </c:numRef>
          </c:val>
          <c:extLst>
            <c:ext xmlns:c16="http://schemas.microsoft.com/office/drawing/2014/chart" uri="{C3380CC4-5D6E-409C-BE32-E72D297353CC}">
              <c16:uniqueId val="{00000005-E4FD-4D1A-80C3-3FF9370259B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0.44</c:v>
                </c:pt>
                <c:pt idx="4">
                  <c:v>#N/A</c:v>
                </c:pt>
                <c:pt idx="5">
                  <c:v>0.46</c:v>
                </c:pt>
                <c:pt idx="6">
                  <c:v>#N/A</c:v>
                </c:pt>
                <c:pt idx="7">
                  <c:v>0.76</c:v>
                </c:pt>
                <c:pt idx="8">
                  <c:v>#N/A</c:v>
                </c:pt>
                <c:pt idx="9">
                  <c:v>0.44</c:v>
                </c:pt>
              </c:numCache>
            </c:numRef>
          </c:val>
          <c:extLst>
            <c:ext xmlns:c16="http://schemas.microsoft.com/office/drawing/2014/chart" uri="{C3380CC4-5D6E-409C-BE32-E72D297353CC}">
              <c16:uniqueId val="{00000006-E4FD-4D1A-80C3-3FF9370259B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0.28999999999999998</c:v>
                </c:pt>
                <c:pt idx="2">
                  <c:v>#N/A</c:v>
                </c:pt>
                <c:pt idx="3">
                  <c:v>0.39</c:v>
                </c:pt>
                <c:pt idx="4">
                  <c:v>#N/A</c:v>
                </c:pt>
                <c:pt idx="5">
                  <c:v>0.48</c:v>
                </c:pt>
                <c:pt idx="6">
                  <c:v>#N/A</c:v>
                </c:pt>
                <c:pt idx="7">
                  <c:v>0.6</c:v>
                </c:pt>
                <c:pt idx="8">
                  <c:v>#N/A</c:v>
                </c:pt>
                <c:pt idx="9">
                  <c:v>0.66</c:v>
                </c:pt>
              </c:numCache>
            </c:numRef>
          </c:val>
          <c:extLst>
            <c:ext xmlns:c16="http://schemas.microsoft.com/office/drawing/2014/chart" uri="{C3380CC4-5D6E-409C-BE32-E72D297353CC}">
              <c16:uniqueId val="{00000007-E4FD-4D1A-80C3-3FF9370259B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1.64</c:v>
                </c:pt>
                <c:pt idx="2">
                  <c:v>#N/A</c:v>
                </c:pt>
                <c:pt idx="3">
                  <c:v>2.4500000000000002</c:v>
                </c:pt>
                <c:pt idx="4">
                  <c:v>#N/A</c:v>
                </c:pt>
                <c:pt idx="5">
                  <c:v>2.74</c:v>
                </c:pt>
                <c:pt idx="6">
                  <c:v>#N/A</c:v>
                </c:pt>
                <c:pt idx="7">
                  <c:v>2.91</c:v>
                </c:pt>
                <c:pt idx="8">
                  <c:v>#N/A</c:v>
                </c:pt>
                <c:pt idx="9">
                  <c:v>2.25</c:v>
                </c:pt>
              </c:numCache>
            </c:numRef>
          </c:val>
          <c:extLst>
            <c:ext xmlns:c16="http://schemas.microsoft.com/office/drawing/2014/chart" uri="{C3380CC4-5D6E-409C-BE32-E72D297353CC}">
              <c16:uniqueId val="{00000008-E4FD-4D1A-80C3-3FF9370259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21.18</c:v>
                </c:pt>
                <c:pt idx="2">
                  <c:v>#N/A</c:v>
                </c:pt>
                <c:pt idx="3">
                  <c:v>18.3</c:v>
                </c:pt>
                <c:pt idx="4">
                  <c:v>#N/A</c:v>
                </c:pt>
                <c:pt idx="5">
                  <c:v>12.08</c:v>
                </c:pt>
                <c:pt idx="6">
                  <c:v>#N/A</c:v>
                </c:pt>
                <c:pt idx="7">
                  <c:v>11.58</c:v>
                </c:pt>
                <c:pt idx="8">
                  <c:v>#N/A</c:v>
                </c:pt>
                <c:pt idx="9">
                  <c:v>12.77</c:v>
                </c:pt>
              </c:numCache>
            </c:numRef>
          </c:val>
          <c:extLst>
            <c:ext xmlns:c16="http://schemas.microsoft.com/office/drawing/2014/chart" uri="{C3380CC4-5D6E-409C-BE32-E72D297353CC}">
              <c16:uniqueId val="{00000009-E4FD-4D1A-80C3-3FF9370259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243</c:v>
                </c:pt>
                <c:pt idx="5">
                  <c:v>252</c:v>
                </c:pt>
                <c:pt idx="8">
                  <c:v>270</c:v>
                </c:pt>
                <c:pt idx="11">
                  <c:v>305</c:v>
                </c:pt>
                <c:pt idx="14">
                  <c:v>327</c:v>
                </c:pt>
              </c:numCache>
            </c:numRef>
          </c:val>
          <c:extLst>
            <c:ext xmlns:c16="http://schemas.microsoft.com/office/drawing/2014/chart" uri="{C3380CC4-5D6E-409C-BE32-E72D297353CC}">
              <c16:uniqueId val="{00000000-66EC-4919-93A7-275A389394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66EC-4919-93A7-275A389394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EC-4919-93A7-275A389394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32</c:v>
                </c:pt>
                <c:pt idx="6">
                  <c:v>36</c:v>
                </c:pt>
                <c:pt idx="9">
                  <c:v>39</c:v>
                </c:pt>
                <c:pt idx="12">
                  <c:v>41</c:v>
                </c:pt>
              </c:numCache>
            </c:numRef>
          </c:val>
          <c:extLst>
            <c:ext xmlns:c16="http://schemas.microsoft.com/office/drawing/2014/chart" uri="{C3380CC4-5D6E-409C-BE32-E72D297353CC}">
              <c16:uniqueId val="{00000003-66EC-4919-93A7-275A389394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c:v>
                </c:pt>
                <c:pt idx="3">
                  <c:v>45</c:v>
                </c:pt>
                <c:pt idx="6">
                  <c:v>36</c:v>
                </c:pt>
                <c:pt idx="9">
                  <c:v>50</c:v>
                </c:pt>
                <c:pt idx="12">
                  <c:v>31</c:v>
                </c:pt>
              </c:numCache>
            </c:numRef>
          </c:val>
          <c:extLst>
            <c:ext xmlns:c16="http://schemas.microsoft.com/office/drawing/2014/chart" uri="{C3380CC4-5D6E-409C-BE32-E72D297353CC}">
              <c16:uniqueId val="{00000004-66EC-4919-93A7-275A389394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EC-4919-93A7-275A389394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EC-4919-93A7-275A389394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246</c:v>
                </c:pt>
                <c:pt idx="3">
                  <c:v>253</c:v>
                </c:pt>
                <c:pt idx="6">
                  <c:v>290</c:v>
                </c:pt>
                <c:pt idx="9">
                  <c:v>339</c:v>
                </c:pt>
                <c:pt idx="12">
                  <c:v>383</c:v>
                </c:pt>
              </c:numCache>
            </c:numRef>
          </c:val>
          <c:extLst>
            <c:ext xmlns:c16="http://schemas.microsoft.com/office/drawing/2014/chart" uri="{C3380CC4-5D6E-409C-BE32-E72D297353CC}">
              <c16:uniqueId val="{00000007-66EC-4919-93A7-275A389394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90</c:v>
                </c:pt>
                <c:pt idx="2">
                  <c:v>#N/A</c:v>
                </c:pt>
                <c:pt idx="3">
                  <c:v>#N/A</c:v>
                </c:pt>
                <c:pt idx="4">
                  <c:v>79</c:v>
                </c:pt>
                <c:pt idx="5">
                  <c:v>#N/A</c:v>
                </c:pt>
                <c:pt idx="6">
                  <c:v>#N/A</c:v>
                </c:pt>
                <c:pt idx="7">
                  <c:v>92</c:v>
                </c:pt>
                <c:pt idx="8">
                  <c:v>#N/A</c:v>
                </c:pt>
                <c:pt idx="9">
                  <c:v>#N/A</c:v>
                </c:pt>
                <c:pt idx="10">
                  <c:v>123</c:v>
                </c:pt>
                <c:pt idx="11">
                  <c:v>#N/A</c:v>
                </c:pt>
                <c:pt idx="12">
                  <c:v>#N/A</c:v>
                </c:pt>
                <c:pt idx="13">
                  <c:v>128</c:v>
                </c:pt>
                <c:pt idx="14">
                  <c:v>#N/A</c:v>
                </c:pt>
              </c:numCache>
            </c:numRef>
          </c:val>
          <c:smooth val="0"/>
          <c:extLst>
            <c:ext xmlns:c16="http://schemas.microsoft.com/office/drawing/2014/chart" uri="{C3380CC4-5D6E-409C-BE32-E72D297353CC}">
              <c16:uniqueId val="{00000008-66EC-4919-93A7-275A389394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3120</c:v>
                </c:pt>
                <c:pt idx="5">
                  <c:v>3296</c:v>
                </c:pt>
                <c:pt idx="8">
                  <c:v>3233</c:v>
                </c:pt>
                <c:pt idx="11">
                  <c:v>3247</c:v>
                </c:pt>
                <c:pt idx="14">
                  <c:v>3486</c:v>
                </c:pt>
              </c:numCache>
            </c:numRef>
          </c:val>
          <c:extLst>
            <c:ext xmlns:c16="http://schemas.microsoft.com/office/drawing/2014/chart" uri="{C3380CC4-5D6E-409C-BE32-E72D297353CC}">
              <c16:uniqueId val="{00000000-1225-435A-A501-15A7C8CB1E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470</c:v>
                </c:pt>
                <c:pt idx="5">
                  <c:v>457</c:v>
                </c:pt>
                <c:pt idx="8">
                  <c:v>410</c:v>
                </c:pt>
                <c:pt idx="11">
                  <c:v>312</c:v>
                </c:pt>
                <c:pt idx="14">
                  <c:v>280</c:v>
                </c:pt>
              </c:numCache>
            </c:numRef>
          </c:val>
          <c:extLst>
            <c:ext xmlns:c16="http://schemas.microsoft.com/office/drawing/2014/chart" uri="{C3380CC4-5D6E-409C-BE32-E72D297353CC}">
              <c16:uniqueId val="{00000001-1225-435A-A501-15A7C8CB1E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2382</c:v>
                </c:pt>
                <c:pt idx="5">
                  <c:v>2710</c:v>
                </c:pt>
                <c:pt idx="8">
                  <c:v>2965</c:v>
                </c:pt>
                <c:pt idx="11">
                  <c:v>3152</c:v>
                </c:pt>
                <c:pt idx="14">
                  <c:v>3275</c:v>
                </c:pt>
              </c:numCache>
            </c:numRef>
          </c:val>
          <c:extLst>
            <c:ext xmlns:c16="http://schemas.microsoft.com/office/drawing/2014/chart" uri="{C3380CC4-5D6E-409C-BE32-E72D297353CC}">
              <c16:uniqueId val="{00000002-1225-435A-A501-15A7C8CB1E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25-435A-A501-15A7C8CB1E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25-435A-A501-15A7C8CB1E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25-435A-A501-15A7C8CB1E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220</c:v>
                </c:pt>
                <c:pt idx="3">
                  <c:v>160</c:v>
                </c:pt>
                <c:pt idx="6">
                  <c:v>140</c:v>
                </c:pt>
                <c:pt idx="9">
                  <c:v>73</c:v>
                </c:pt>
                <c:pt idx="12">
                  <c:v>297</c:v>
                </c:pt>
              </c:numCache>
            </c:numRef>
          </c:val>
          <c:extLst>
            <c:ext xmlns:c16="http://schemas.microsoft.com/office/drawing/2014/chart" uri="{C3380CC4-5D6E-409C-BE32-E72D297353CC}">
              <c16:uniqueId val="{00000006-1225-435A-A501-15A7C8CB1E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274</c:v>
                </c:pt>
                <c:pt idx="3">
                  <c:v>178</c:v>
                </c:pt>
                <c:pt idx="6">
                  <c:v>142</c:v>
                </c:pt>
                <c:pt idx="9">
                  <c:v>106</c:v>
                </c:pt>
                <c:pt idx="12">
                  <c:v>70</c:v>
                </c:pt>
              </c:numCache>
            </c:numRef>
          </c:val>
          <c:extLst>
            <c:ext xmlns:c16="http://schemas.microsoft.com/office/drawing/2014/chart" uri="{C3380CC4-5D6E-409C-BE32-E72D297353CC}">
              <c16:uniqueId val="{00000007-1225-435A-A501-15A7C8CB1E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431</c:v>
                </c:pt>
                <c:pt idx="3">
                  <c:v>384</c:v>
                </c:pt>
                <c:pt idx="6">
                  <c:v>323</c:v>
                </c:pt>
                <c:pt idx="9">
                  <c:v>340</c:v>
                </c:pt>
                <c:pt idx="12">
                  <c:v>303</c:v>
                </c:pt>
              </c:numCache>
            </c:numRef>
          </c:val>
          <c:extLst>
            <c:ext xmlns:c16="http://schemas.microsoft.com/office/drawing/2014/chart" uri="{C3380CC4-5D6E-409C-BE32-E72D297353CC}">
              <c16:uniqueId val="{00000008-1225-435A-A501-15A7C8CB1E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1225-435A-A501-15A7C8CB1E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4335</c:v>
                </c:pt>
                <c:pt idx="3">
                  <c:v>4601</c:v>
                </c:pt>
                <c:pt idx="6">
                  <c:v>4512</c:v>
                </c:pt>
                <c:pt idx="9">
                  <c:v>4420</c:v>
                </c:pt>
                <c:pt idx="12">
                  <c:v>4769</c:v>
                </c:pt>
              </c:numCache>
            </c:numRef>
          </c:val>
          <c:extLst>
            <c:ext xmlns:c16="http://schemas.microsoft.com/office/drawing/2014/chart" uri="{C3380CC4-5D6E-409C-BE32-E72D297353CC}">
              <c16:uniqueId val="{0000000A-1225-435A-A501-15A7C8CB1E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25-435A-A501-15A7C8CB1E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610</c:v>
                </c:pt>
                <c:pt idx="1">
                  <c:v>786</c:v>
                </c:pt>
                <c:pt idx="2">
                  <c:v>904</c:v>
                </c:pt>
              </c:numCache>
            </c:numRef>
          </c:val>
          <c:extLst>
            <c:ext xmlns:c16="http://schemas.microsoft.com/office/drawing/2014/chart" uri="{C3380CC4-5D6E-409C-BE32-E72D297353CC}">
              <c16:uniqueId val="{00000000-745C-4F41-8160-464972512F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c:v>
                </c:pt>
                <c:pt idx="1">
                  <c:v>0</c:v>
                </c:pt>
                <c:pt idx="2">
                  <c:v>10</c:v>
                </c:pt>
              </c:numCache>
            </c:numRef>
          </c:val>
          <c:extLst>
            <c:ext xmlns:c16="http://schemas.microsoft.com/office/drawing/2014/chart" uri="{C3380CC4-5D6E-409C-BE32-E72D297353CC}">
              <c16:uniqueId val="{00000001-745C-4F41-8160-464972512F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2341</c:v>
                </c:pt>
                <c:pt idx="1">
                  <c:v>2358</c:v>
                </c:pt>
                <c:pt idx="2">
                  <c:v>2353</c:v>
                </c:pt>
              </c:numCache>
            </c:numRef>
          </c:val>
          <c:extLst>
            <c:ext xmlns:c16="http://schemas.microsoft.com/office/drawing/2014/chart" uri="{C3380CC4-5D6E-409C-BE32-E72D297353CC}">
              <c16:uniqueId val="{00000002-745C-4F41-8160-464972512F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対策事業債など交付税措置のある地方債を優先的に活用してきている。今後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満期一括償還方式の地方債を利用していないため。</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将来負担額については、一般会計等に係る地方債の現在高が高い水準で推移し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ているが、そのほとんどが交付税参入率の高い過疎対策事業債となっている。また、充当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可能財源等については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をはじめ、充当可能基金が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ことで、将来負担比率（分子）は近年大きくマイナスとなっている。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新庁舎整備事業などの地方債の発行により、将来負担額は増加する見込みとなっている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事業の厳選による地方債発行額の急激な増加を抑えるとともに、充当可能財源の増を図り、適正な財政運営に努める。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沖縄県大宜味村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項に基づく積立て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により、基金全体として対前年度比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令和２年度より財政調整基金を取り崩して新庁舎整備事業に充当するため、中期的には減少していく見込み。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財産形成基金：主に結の浜（埋立地）にかかる公用及び公共用施設の整備費等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結い基金：むらづくり応援寄附（ふるさと納税）としての寄付であり、寄付者が使途を指定（産業の振興など）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人材育成基金：教育、文化、スポーツ、産業、福祉等で有為な人材を育成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財産形成基金：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基金運用や国有所在市町村交付金等で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百万円を積み立てたが、新庁舎整備事業及び放課後児童クラブ整備事業等で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人材育成基金：寄附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結い基金：寄附金額の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財産形成基金：結の浜（埋立地）等に係る公共用施設施設整備のため、条例等に基づき今後も以下により積立を行う予定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国有資産等所在市町村交付金については、毎年度定額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百万円で積立予定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結の浜宅地分譲地売払金の全額を積立予定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項に基づく積立てたことに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令和２年度より財政調整基金を取り崩して新庁舎整備事業に充当するため、中期的には減少していく見込み。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新たに積み立てを行ったことによる増。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年度に地方債償還のピークを迎えるため、それに備えて計画的に積立てを行う予定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ポイント上回っている。要因として、平成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年度より大保ダムに係る国有資産所在地市町村交付金等を収入していることがあげられる。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しかし、同交付金については毎年度減価償却に伴う減少があることから、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公有資産の売却や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徴収業務の強化等による歳入の確保に努める。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119380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756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127423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0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8907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8907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16950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回っており、対前年度比</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4.6</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要因として、大宜味小・中学校建設事業等に係る元金償還額が増加し、</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公債費に係る経常収支比率が</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3.2</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ポイント増となったことなどがあげられる。　</a:t>
          </a:r>
          <a:endPar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、公債費が増となることが確実となっていることから、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事務事業の効率化や内部管理経費の点検等、歳出の効率化・節減に努める。</a:t>
          </a:r>
          <a:endParaRPr lang="ja-JP" altLang="ja-JP" sz="1300" baseline="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23694"/>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2369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36830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8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111760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24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11871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類似団体平均を下回っているが、前年度より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14,170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円の増額となった。要因として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職員用のパソコン更新を図ったことにより、備品購入費等が増加したことで、物件費が増加したことがあげられる。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今後、業務内容の見直しを行い、委託料を削減するなど物件費の低減に努める。また、行財政改革の取組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を通して人件費のコスト低減を図る。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121735</xdr:rowOff>
    </xdr:from>
    <xdr:to>
      <xdr:col>23</xdr:col>
      <xdr:colOff>133350</xdr:colOff>
      <xdr:row>82</xdr:row>
      <xdr:rowOff>138016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0635"/>
          <a:ext cx="8382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99915</xdr:rowOff>
    </xdr:from>
    <xdr:to>
      <xdr:col>19</xdr:col>
      <xdr:colOff>133350</xdr:colOff>
      <xdr:row>82</xdr:row>
      <xdr:rowOff>121735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8815"/>
          <a:ext cx="889000" cy="2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80418</xdr:rowOff>
    </xdr:from>
    <xdr:to>
      <xdr:col>15</xdr:col>
      <xdr:colOff>82550</xdr:colOff>
      <xdr:row>82</xdr:row>
      <xdr:rowOff>99915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9318"/>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80418</xdr:rowOff>
    </xdr:from>
    <xdr:to>
      <xdr:col>11</xdr:col>
      <xdr:colOff>31750</xdr:colOff>
      <xdr:row>82</xdr:row>
      <xdr:rowOff>91025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3931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87216</xdr:rowOff>
    </xdr:from>
    <xdr:to>
      <xdr:col>23</xdr:col>
      <xdr:colOff>184150</xdr:colOff>
      <xdr:row>83</xdr:row>
      <xdr:rowOff>17366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103743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70935</xdr:rowOff>
    </xdr:from>
    <xdr:to>
      <xdr:col>19</xdr:col>
      <xdr:colOff>184150</xdr:colOff>
      <xdr:row>83</xdr:row>
      <xdr:rowOff>1085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9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49115</xdr:rowOff>
    </xdr:from>
    <xdr:to>
      <xdr:col>15</xdr:col>
      <xdr:colOff>133350</xdr:colOff>
      <xdr:row>82</xdr:row>
      <xdr:rowOff>150715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7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29618</xdr:rowOff>
    </xdr:from>
    <xdr:to>
      <xdr:col>11</xdr:col>
      <xdr:colOff>82550</xdr:colOff>
      <xdr:row>82</xdr:row>
      <xdr:rowOff>131218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141395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5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40225</xdr:rowOff>
    </xdr:from>
    <xdr:to>
      <xdr:col>7</xdr:col>
      <xdr:colOff>31750</xdr:colOff>
      <xdr:row>82</xdr:row>
      <xdr:rowOff>141825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152002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6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ポイント上回っているため、給与の適正化を図り、引き下げるよう努める。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16087</xdr:rowOff>
    </xdr:from>
    <xdr:to>
      <xdr:col>81</xdr:col>
      <xdr:colOff>44450</xdr:colOff>
      <xdr:row>88</xdr:row>
      <xdr:rowOff>112607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0368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16087</xdr:rowOff>
    </xdr:from>
    <xdr:to>
      <xdr:col>77</xdr:col>
      <xdr:colOff>44450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036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29634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680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128693</xdr:rowOff>
    </xdr:from>
    <xdr:to>
      <xdr:col>68</xdr:col>
      <xdr:colOff>152400</xdr:colOff>
      <xdr:row>89</xdr:row>
      <xdr:rowOff>29634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1629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61807</xdr:rowOff>
    </xdr:from>
    <xdr:to>
      <xdr:col>81</xdr:col>
      <xdr:colOff>95250</xdr:colOff>
      <xdr:row>88</xdr:row>
      <xdr:rowOff>163407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33884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2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136737</xdr:rowOff>
    </xdr:from>
    <xdr:to>
      <xdr:col>77</xdr:col>
      <xdr:colOff>95250</xdr:colOff>
      <xdr:row>88</xdr:row>
      <xdr:rowOff>66887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51664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3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人上回っている。要因として、大型公共事業への対応のため、技術職員等の配置増を図ったこと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保育所運営を直営で行っていることなどがあげられる。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138466</xdr:rowOff>
    </xdr:from>
    <xdr:to>
      <xdr:col>81</xdr:col>
      <xdr:colOff>44450</xdr:colOff>
      <xdr:row>60</xdr:row>
      <xdr:rowOff>155702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546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128125</xdr:rowOff>
    </xdr:from>
    <xdr:to>
      <xdr:col>77</xdr:col>
      <xdr:colOff>44450</xdr:colOff>
      <xdr:row>60</xdr:row>
      <xdr:rowOff>138466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512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108476</xdr:rowOff>
    </xdr:from>
    <xdr:to>
      <xdr:col>72</xdr:col>
      <xdr:colOff>203200</xdr:colOff>
      <xdr:row>60</xdr:row>
      <xdr:rowOff>128125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95476"/>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65732</xdr:rowOff>
    </xdr:from>
    <xdr:to>
      <xdr:col>68</xdr:col>
      <xdr:colOff>152400</xdr:colOff>
      <xdr:row>60</xdr:row>
      <xdr:rowOff>108476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2732"/>
          <a:ext cx="8890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104902</xdr:rowOff>
    </xdr:from>
    <xdr:to>
      <xdr:col>81</xdr:col>
      <xdr:colOff>95250</xdr:colOff>
      <xdr:row>61</xdr:row>
      <xdr:rowOff>35052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76979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6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87666</xdr:rowOff>
    </xdr:from>
    <xdr:to>
      <xdr:col>77</xdr:col>
      <xdr:colOff>95250</xdr:colOff>
      <xdr:row>61</xdr:row>
      <xdr:rowOff>17816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6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77325</xdr:rowOff>
    </xdr:from>
    <xdr:to>
      <xdr:col>73</xdr:col>
      <xdr:colOff>44450</xdr:colOff>
      <xdr:row>61</xdr:row>
      <xdr:rowOff>7475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163702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57676</xdr:rowOff>
    </xdr:from>
    <xdr:to>
      <xdr:col>68</xdr:col>
      <xdr:colOff>203200</xdr:colOff>
      <xdr:row>60</xdr:row>
      <xdr:rowOff>159276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144053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3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14932</xdr:rowOff>
    </xdr:from>
    <xdr:to>
      <xdr:col>64</xdr:col>
      <xdr:colOff>152400</xdr:colOff>
      <xdr:row>60</xdr:row>
      <xdr:rowOff>116532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101309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8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若干</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下回っているが、小・中学校建設事業</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等の元金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償還が開始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となったことで、対前年度比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ポイントの増となっている。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また、今後も新庁舎建設事業が予定されており、多額の借入を見込んでいることから、その他の新規事業については抑制を図るなど、類似団体を上回ることがないように、健全な財政運営に努める。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61722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3808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8636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9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136652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898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財政調整基金及び財産形成基金の充当可能基金等が大きいことから、将来負担比率は算定されていないが、今後も適正な基金積立を行うなど、一層の財政健全化に努める。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大型公共事業への対応のため、技術職員等の配置増を図ったことや保育所運営を直営で行っていることなどにより、類似団体平均よりも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ポイント高い状況にある。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類似団体平均、沖縄県平均を大きく上回っていることから、行財政改革への取組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をとおして人件費の削減に努める。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85852</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00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39</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009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4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649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14478</xdr:rowOff>
    </xdr:from>
    <xdr:to>
      <xdr:col>15</xdr:col>
      <xdr:colOff>149225</xdr:colOff>
      <xdr:row>39</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保有する公共施設数が少ないこともあり、類似団体平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施設の経年劣化等に伴う経費の増加も見込まれることから、公共施設総合管理計画の着実な推進を図るとともに、事務事業の効率化や内部管理に係る経費削減等に努めていく。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79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940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障害者自立支援費等が増加傾向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今後も扶助費の上昇が予想されるため、制度の適正な運用と負担の増大に備える。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回っている。要因として、簡易水道事業特別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会計や公共下水道事業特別会計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の繰出金が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ことがあげられる。今後も、使用料の見直しや収納率の向上を図ると同時に、事業内容を精査し、普通会計の負担額を減らしていくよう努める。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58420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88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8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119380</xdr:rowOff>
    </xdr:from>
    <xdr:to>
      <xdr:col>69</xdr:col>
      <xdr:colOff>92075</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49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xdr:rowOff>
    </xdr:from>
    <xdr:to>
      <xdr:col>82</xdr:col>
      <xdr:colOff>158750</xdr:colOff>
      <xdr:row>55</xdr:row>
      <xdr:rowOff>109220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24147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8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17797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68580</xdr:rowOff>
    </xdr:from>
    <xdr:to>
      <xdr:col>65</xdr:col>
      <xdr:colOff>53975</xdr:colOff>
      <xdr:row>55</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補助費に係る経常収支比率については、対前年度比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ポイントの減であり、類似団体平均を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今後も各種補助金の必要性、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公益性、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費用対効果などを検証し、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76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過疎対策事業債（平成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年度同意）の元金償還開始等により、公債費に係る経常収支比率は対前年度比で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ポイント増となっている。類似団体平均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、今後も新庁舎建設事業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多額の借入を見込んでいる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新規事業については事業の重要性や緊急性等を十分に検討し、公債費の抑制に努める。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77</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243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50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76</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628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104140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公債費以外に係る経常収支比率については、対前年度比で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経年的に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人件費の割合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類似団体平均、沖縄県平均と比較して高い水準となっていることから、行財政改革への取組みをとおして人件費の削減に努める。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9843</xdr:rowOff>
    </xdr:from>
    <xdr:to>
      <xdr:col>82</xdr:col>
      <xdr:colOff>107950</xdr:colOff>
      <xdr:row>77</xdr:row>
      <xdr:rowOff>49848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11493"/>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9843</xdr:rowOff>
    </xdr:from>
    <xdr:to>
      <xdr:col>78</xdr:col>
      <xdr:colOff>69850</xdr:colOff>
      <xdr:row>78</xdr:row>
      <xdr:rowOff>52705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11493"/>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49848</xdr:rowOff>
    </xdr:from>
    <xdr:to>
      <xdr:col>73</xdr:col>
      <xdr:colOff>180975</xdr:colOff>
      <xdr:row>78</xdr:row>
      <xdr:rowOff>52705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229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49848</xdr:rowOff>
    </xdr:from>
    <xdr:to>
      <xdr:col>69</xdr:col>
      <xdr:colOff>92075</xdr:colOff>
      <xdr:row>78</xdr:row>
      <xdr:rowOff>64136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2294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170498</xdr:rowOff>
    </xdr:from>
    <xdr:to>
      <xdr:col>82</xdr:col>
      <xdr:colOff>158750</xdr:colOff>
      <xdr:row>77</xdr:row>
      <xdr:rowOff>100648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142575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130493</xdr:rowOff>
    </xdr:from>
    <xdr:to>
      <xdr:col>78</xdr:col>
      <xdr:colOff>120650</xdr:colOff>
      <xdr:row>77</xdr:row>
      <xdr:rowOff>60643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45420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4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xdr:rowOff>
    </xdr:from>
    <xdr:to>
      <xdr:col>74</xdr:col>
      <xdr:colOff>31750</xdr:colOff>
      <xdr:row>78</xdr:row>
      <xdr:rowOff>103505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88282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170498</xdr:rowOff>
    </xdr:from>
    <xdr:to>
      <xdr:col>69</xdr:col>
      <xdr:colOff>142875</xdr:colOff>
      <xdr:row>78</xdr:row>
      <xdr:rowOff>100648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85425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13336</xdr:rowOff>
    </xdr:from>
    <xdr:to>
      <xdr:col>65</xdr:col>
      <xdr:colOff>53975</xdr:colOff>
      <xdr:row>78</xdr:row>
      <xdr:rowOff>114936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99713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92683</xdr:rowOff>
    </xdr:from>
    <xdr:to>
      <xdr:col>29</xdr:col>
      <xdr:colOff>127000</xdr:colOff>
      <xdr:row>17</xdr:row>
      <xdr:rowOff>102909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54958"/>
          <a:ext cx="647700" cy="1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77460</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102909</xdr:rowOff>
    </xdr:from>
    <xdr:to>
      <xdr:col>26</xdr:col>
      <xdr:colOff>50800</xdr:colOff>
      <xdr:row>17</xdr:row>
      <xdr:rowOff>120096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65184"/>
          <a:ext cx="698500" cy="1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120096</xdr:rowOff>
    </xdr:from>
    <xdr:to>
      <xdr:col>22</xdr:col>
      <xdr:colOff>114300</xdr:colOff>
      <xdr:row>17</xdr:row>
      <xdr:rowOff>134064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82371"/>
          <a:ext cx="698500" cy="1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99597</xdr:rowOff>
    </xdr:from>
    <xdr:to>
      <xdr:col>18</xdr:col>
      <xdr:colOff>177800</xdr:colOff>
      <xdr:row>17</xdr:row>
      <xdr:rowOff>134064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61872"/>
          <a:ext cx="698500" cy="3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41883</xdr:rowOff>
    </xdr:from>
    <xdr:to>
      <xdr:col>29</xdr:col>
      <xdr:colOff>177800</xdr:colOff>
      <xdr:row>17</xdr:row>
      <xdr:rowOff>143483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58410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4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52109</xdr:rowOff>
    </xdr:from>
    <xdr:to>
      <xdr:col>26</xdr:col>
      <xdr:colOff>101600</xdr:colOff>
      <xdr:row>17</xdr:row>
      <xdr:rowOff>153709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163886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8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69296</xdr:rowOff>
    </xdr:from>
    <xdr:to>
      <xdr:col>22</xdr:col>
      <xdr:colOff>165100</xdr:colOff>
      <xdr:row>17</xdr:row>
      <xdr:rowOff>170896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9623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83264</xdr:rowOff>
    </xdr:from>
    <xdr:to>
      <xdr:col>19</xdr:col>
      <xdr:colOff>38100</xdr:colOff>
      <xdr:row>18</xdr:row>
      <xdr:rowOff>13414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23591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48797</xdr:rowOff>
    </xdr:from>
    <xdr:to>
      <xdr:col>15</xdr:col>
      <xdr:colOff>101600</xdr:colOff>
      <xdr:row>17</xdr:row>
      <xdr:rowOff>150397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1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160574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248135</xdr:rowOff>
    </xdr:from>
    <xdr:to>
      <xdr:col>29</xdr:col>
      <xdr:colOff>127000</xdr:colOff>
      <xdr:row>35</xdr:row>
      <xdr:rowOff>261569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58485"/>
          <a:ext cx="647700" cy="1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261569</xdr:rowOff>
    </xdr:from>
    <xdr:to>
      <xdr:col>26</xdr:col>
      <xdr:colOff>50800</xdr:colOff>
      <xdr:row>35</xdr:row>
      <xdr:rowOff>337883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71919"/>
          <a:ext cx="698500" cy="76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337883</xdr:rowOff>
    </xdr:from>
    <xdr:to>
      <xdr:col>22</xdr:col>
      <xdr:colOff>114300</xdr:colOff>
      <xdr:row>36</xdr:row>
      <xdr:rowOff>33000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8233"/>
          <a:ext cx="698500" cy="3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9165</xdr:rowOff>
    </xdr:from>
    <xdr:to>
      <xdr:col>18</xdr:col>
      <xdr:colOff>177800</xdr:colOff>
      <xdr:row>36</xdr:row>
      <xdr:rowOff>33000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62415"/>
          <a:ext cx="698500" cy="2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197335</xdr:rowOff>
    </xdr:from>
    <xdr:to>
      <xdr:col>29</xdr:col>
      <xdr:colOff>177800</xdr:colOff>
      <xdr:row>35</xdr:row>
      <xdr:rowOff>298935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0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169412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210769</xdr:rowOff>
    </xdr:from>
    <xdr:to>
      <xdr:col>26</xdr:col>
      <xdr:colOff>101600</xdr:colOff>
      <xdr:row>35</xdr:row>
      <xdr:rowOff>312369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297146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287083</xdr:rowOff>
    </xdr:from>
    <xdr:to>
      <xdr:col>22</xdr:col>
      <xdr:colOff>165100</xdr:colOff>
      <xdr:row>36</xdr:row>
      <xdr:rowOff>45783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97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30560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8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325100</xdr:rowOff>
    </xdr:from>
    <xdr:to>
      <xdr:col>19</xdr:col>
      <xdr:colOff>38100</xdr:colOff>
      <xdr:row>36</xdr:row>
      <xdr:rowOff>83800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68577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2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301265</xdr:rowOff>
    </xdr:from>
    <xdr:to>
      <xdr:col>15</xdr:col>
      <xdr:colOff>101600</xdr:colOff>
      <xdr:row>36</xdr:row>
      <xdr:rowOff>59965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1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44742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9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159820</xdr:rowOff>
    </xdr:from>
    <xdr:to>
      <xdr:col>24</xdr:col>
      <xdr:colOff>63500</xdr:colOff>
      <xdr:row>36</xdr:row>
      <xdr:rowOff>161339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32020"/>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159820</xdr:rowOff>
    </xdr:from>
    <xdr:to>
      <xdr:col>19</xdr:col>
      <xdr:colOff>177800</xdr:colOff>
      <xdr:row>37</xdr:row>
      <xdr:rowOff>3675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2020"/>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3675</xdr:rowOff>
    </xdr:from>
    <xdr:to>
      <xdr:col>15</xdr:col>
      <xdr:colOff>50800</xdr:colOff>
      <xdr:row>37</xdr:row>
      <xdr:rowOff>23569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7325"/>
          <a:ext cx="8890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8221</xdr:rowOff>
    </xdr:from>
    <xdr:to>
      <xdr:col>10</xdr:col>
      <xdr:colOff>114300</xdr:colOff>
      <xdr:row>37</xdr:row>
      <xdr:rowOff>23569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51871"/>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110539</xdr:rowOff>
    </xdr:from>
    <xdr:to>
      <xdr:col>24</xdr:col>
      <xdr:colOff>114300</xdr:colOff>
      <xdr:row>37</xdr:row>
      <xdr:rowOff>40689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133416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109020</xdr:rowOff>
    </xdr:from>
    <xdr:to>
      <xdr:col>20</xdr:col>
      <xdr:colOff>38100</xdr:colOff>
      <xdr:row>37</xdr:row>
      <xdr:rowOff>39170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55697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124325</xdr:rowOff>
    </xdr:from>
    <xdr:to>
      <xdr:col>15</xdr:col>
      <xdr:colOff>101600</xdr:colOff>
      <xdr:row>37</xdr:row>
      <xdr:rowOff>54475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71002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7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144219</xdr:rowOff>
    </xdr:from>
    <xdr:to>
      <xdr:col>10</xdr:col>
      <xdr:colOff>165100</xdr:colOff>
      <xdr:row>37</xdr:row>
      <xdr:rowOff>74369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90896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9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128871</xdr:rowOff>
    </xdr:from>
    <xdr:to>
      <xdr:col>6</xdr:col>
      <xdr:colOff>38100</xdr:colOff>
      <xdr:row>37</xdr:row>
      <xdr:rowOff>59021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75548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116951</xdr:rowOff>
    </xdr:from>
    <xdr:to>
      <xdr:col>24</xdr:col>
      <xdr:colOff>63500</xdr:colOff>
      <xdr:row>57</xdr:row>
      <xdr:rowOff>141968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9601"/>
          <a:ext cx="8382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141968</xdr:rowOff>
    </xdr:from>
    <xdr:to>
      <xdr:col>19</xdr:col>
      <xdr:colOff>177800</xdr:colOff>
      <xdr:row>57</xdr:row>
      <xdr:rowOff>148669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4618"/>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148669</xdr:rowOff>
    </xdr:from>
    <xdr:to>
      <xdr:col>15</xdr:col>
      <xdr:colOff>50800</xdr:colOff>
      <xdr:row>57</xdr:row>
      <xdr:rowOff>167494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1319"/>
          <a:ext cx="8890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163182</xdr:rowOff>
    </xdr:from>
    <xdr:to>
      <xdr:col>10</xdr:col>
      <xdr:colOff>114300</xdr:colOff>
      <xdr:row>57</xdr:row>
      <xdr:rowOff>167494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5832"/>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66151</xdr:rowOff>
    </xdr:from>
    <xdr:to>
      <xdr:col>24</xdr:col>
      <xdr:colOff>114300</xdr:colOff>
      <xdr:row>57</xdr:row>
      <xdr:rowOff>167751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44578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91168</xdr:rowOff>
    </xdr:from>
    <xdr:to>
      <xdr:col>20</xdr:col>
      <xdr:colOff>38100</xdr:colOff>
      <xdr:row>58</xdr:row>
      <xdr:rowOff>21318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5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97869</xdr:rowOff>
    </xdr:from>
    <xdr:to>
      <xdr:col>15</xdr:col>
      <xdr:colOff>101600</xdr:colOff>
      <xdr:row>58</xdr:row>
      <xdr:rowOff>28019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19146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6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116694</xdr:rowOff>
    </xdr:from>
    <xdr:to>
      <xdr:col>10</xdr:col>
      <xdr:colOff>165100</xdr:colOff>
      <xdr:row>58</xdr:row>
      <xdr:rowOff>46844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37971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112382</xdr:rowOff>
    </xdr:from>
    <xdr:to>
      <xdr:col>6</xdr:col>
      <xdr:colOff>38100</xdr:colOff>
      <xdr:row>58</xdr:row>
      <xdr:rowOff>42532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33659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67915</xdr:rowOff>
    </xdr:from>
    <xdr:to>
      <xdr:col>24</xdr:col>
      <xdr:colOff>63500</xdr:colOff>
      <xdr:row>78</xdr:row>
      <xdr:rowOff>96979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1015"/>
          <a:ext cx="8382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67915</xdr:rowOff>
    </xdr:from>
    <xdr:to>
      <xdr:col>19</xdr:col>
      <xdr:colOff>177800</xdr:colOff>
      <xdr:row>78</xdr:row>
      <xdr:rowOff>103787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1015"/>
          <a:ext cx="8890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99082</xdr:rowOff>
    </xdr:from>
    <xdr:to>
      <xdr:col>15</xdr:col>
      <xdr:colOff>50800</xdr:colOff>
      <xdr:row>78</xdr:row>
      <xdr:rowOff>103787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218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94511</xdr:rowOff>
    </xdr:from>
    <xdr:to>
      <xdr:col>10</xdr:col>
      <xdr:colOff>114300</xdr:colOff>
      <xdr:row>78</xdr:row>
      <xdr:rowOff>99082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76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46179</xdr:rowOff>
    </xdr:from>
    <xdr:to>
      <xdr:col>24</xdr:col>
      <xdr:colOff>114300</xdr:colOff>
      <xdr:row>78</xdr:row>
      <xdr:rowOff>147779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132556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17115</xdr:rowOff>
    </xdr:from>
    <xdr:to>
      <xdr:col>20</xdr:col>
      <xdr:colOff>38100</xdr:colOff>
      <xdr:row>78</xdr:row>
      <xdr:rowOff>118715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109842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52987</xdr:rowOff>
    </xdr:from>
    <xdr:to>
      <xdr:col>15</xdr:col>
      <xdr:colOff>101600</xdr:colOff>
      <xdr:row>78</xdr:row>
      <xdr:rowOff>154587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145714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48282</xdr:rowOff>
    </xdr:from>
    <xdr:to>
      <xdr:col>10</xdr:col>
      <xdr:colOff>165100</xdr:colOff>
      <xdr:row>78</xdr:row>
      <xdr:rowOff>149882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141009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43711</xdr:rowOff>
    </xdr:from>
    <xdr:to>
      <xdr:col>6</xdr:col>
      <xdr:colOff>38100</xdr:colOff>
      <xdr:row>78</xdr:row>
      <xdr:rowOff>145311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136438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37846</xdr:rowOff>
    </xdr:from>
    <xdr:to>
      <xdr:col>24</xdr:col>
      <xdr:colOff>63500</xdr:colOff>
      <xdr:row>98</xdr:row>
      <xdr:rowOff>39771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39946"/>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39771</xdr:rowOff>
    </xdr:from>
    <xdr:to>
      <xdr:col>19</xdr:col>
      <xdr:colOff>177800</xdr:colOff>
      <xdr:row>98</xdr:row>
      <xdr:rowOff>57390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41871"/>
          <a:ext cx="8890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57390</xdr:rowOff>
    </xdr:from>
    <xdr:to>
      <xdr:col>15</xdr:col>
      <xdr:colOff>50800</xdr:colOff>
      <xdr:row>98</xdr:row>
      <xdr:rowOff>66013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59490"/>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66013</xdr:rowOff>
    </xdr:from>
    <xdr:to>
      <xdr:col>10</xdr:col>
      <xdr:colOff>114300</xdr:colOff>
      <xdr:row>98</xdr:row>
      <xdr:rowOff>66331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8113"/>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158496</xdr:rowOff>
    </xdr:from>
    <xdr:to>
      <xdr:col>24</xdr:col>
      <xdr:colOff>114300</xdr:colOff>
      <xdr:row>98</xdr:row>
      <xdr:rowOff>88646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9923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160421</xdr:rowOff>
    </xdr:from>
    <xdr:to>
      <xdr:col>20</xdr:col>
      <xdr:colOff>38100</xdr:colOff>
      <xdr:row>98</xdr:row>
      <xdr:rowOff>90571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107098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6590</xdr:rowOff>
    </xdr:from>
    <xdr:to>
      <xdr:col>15</xdr:col>
      <xdr:colOff>101600</xdr:colOff>
      <xdr:row>98</xdr:row>
      <xdr:rowOff>108190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124717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15213</xdr:rowOff>
    </xdr:from>
    <xdr:to>
      <xdr:col>10</xdr:col>
      <xdr:colOff>165100</xdr:colOff>
      <xdr:row>98</xdr:row>
      <xdr:rowOff>116813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133340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15531</xdr:rowOff>
    </xdr:from>
    <xdr:to>
      <xdr:col>6</xdr:col>
      <xdr:colOff>38100</xdr:colOff>
      <xdr:row>98</xdr:row>
      <xdr:rowOff>117131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133658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48599</xdr:rowOff>
    </xdr:from>
    <xdr:to>
      <xdr:col>55</xdr:col>
      <xdr:colOff>0</xdr:colOff>
      <xdr:row>38</xdr:row>
      <xdr:rowOff>57264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63699"/>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57264</xdr:rowOff>
    </xdr:from>
    <xdr:to>
      <xdr:col>50</xdr:col>
      <xdr:colOff>114300</xdr:colOff>
      <xdr:row>38</xdr:row>
      <xdr:rowOff>58379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72364"/>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83069</xdr:rowOff>
    </xdr:from>
    <xdr:to>
      <xdr:col>45</xdr:col>
      <xdr:colOff>177800</xdr:colOff>
      <xdr:row>38</xdr:row>
      <xdr:rowOff>58379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26719"/>
          <a:ext cx="8890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83069</xdr:rowOff>
    </xdr:from>
    <xdr:to>
      <xdr:col>41</xdr:col>
      <xdr:colOff>50800</xdr:colOff>
      <xdr:row>37</xdr:row>
      <xdr:rowOff>162661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6719"/>
          <a:ext cx="889000" cy="7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169249</xdr:rowOff>
    </xdr:from>
    <xdr:to>
      <xdr:col>55</xdr:col>
      <xdr:colOff>50800</xdr:colOff>
      <xdr:row>38</xdr:row>
      <xdr:rowOff>99399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147676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9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6464</xdr:rowOff>
    </xdr:from>
    <xdr:to>
      <xdr:col>50</xdr:col>
      <xdr:colOff>165100</xdr:colOff>
      <xdr:row>38</xdr:row>
      <xdr:rowOff>108064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99191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1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7579</xdr:rowOff>
    </xdr:from>
    <xdr:to>
      <xdr:col>46</xdr:col>
      <xdr:colOff>38100</xdr:colOff>
      <xdr:row>38</xdr:row>
      <xdr:rowOff>109179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100306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1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32269</xdr:rowOff>
    </xdr:from>
    <xdr:to>
      <xdr:col>41</xdr:col>
      <xdr:colOff>101600</xdr:colOff>
      <xdr:row>37</xdr:row>
      <xdr:rowOff>133869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150396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5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111861</xdr:rowOff>
    </xdr:from>
    <xdr:to>
      <xdr:col>36</xdr:col>
      <xdr:colOff>165100</xdr:colOff>
      <xdr:row>38</xdr:row>
      <xdr:rowOff>42011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33138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131328</xdr:rowOff>
    </xdr:from>
    <xdr:to>
      <xdr:col>55</xdr:col>
      <xdr:colOff>0</xdr:colOff>
      <xdr:row>58</xdr:row>
      <xdr:rowOff>106378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03978"/>
          <a:ext cx="838200" cy="14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106378</xdr:rowOff>
    </xdr:from>
    <xdr:to>
      <xdr:col>50</xdr:col>
      <xdr:colOff>114300</xdr:colOff>
      <xdr:row>58</xdr:row>
      <xdr:rowOff>158793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50478"/>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140888</xdr:rowOff>
    </xdr:from>
    <xdr:to>
      <xdr:col>45</xdr:col>
      <xdr:colOff>177800</xdr:colOff>
      <xdr:row>58</xdr:row>
      <xdr:rowOff>158793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84988"/>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118292</xdr:rowOff>
    </xdr:from>
    <xdr:to>
      <xdr:col>41</xdr:col>
      <xdr:colOff>50800</xdr:colOff>
      <xdr:row>58</xdr:row>
      <xdr:rowOff>140888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90942"/>
          <a:ext cx="889000" cy="1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80528</xdr:rowOff>
    </xdr:from>
    <xdr:to>
      <xdr:col>55</xdr:col>
      <xdr:colOff>50800</xdr:colOff>
      <xdr:row>58</xdr:row>
      <xdr:rowOff>10678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103405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0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55578</xdr:rowOff>
    </xdr:from>
    <xdr:to>
      <xdr:col>50</xdr:col>
      <xdr:colOff>165100</xdr:colOff>
      <xdr:row>58</xdr:row>
      <xdr:rowOff>157178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2255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107993</xdr:rowOff>
    </xdr:from>
    <xdr:to>
      <xdr:col>46</xdr:col>
      <xdr:colOff>38100</xdr:colOff>
      <xdr:row>59</xdr:row>
      <xdr:rowOff>38143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29270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90088</xdr:rowOff>
    </xdr:from>
    <xdr:to>
      <xdr:col>41</xdr:col>
      <xdr:colOff>101600</xdr:colOff>
      <xdr:row>59</xdr:row>
      <xdr:rowOff>20238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11365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67492</xdr:rowOff>
    </xdr:from>
    <xdr:to>
      <xdr:col>36</xdr:col>
      <xdr:colOff>165100</xdr:colOff>
      <xdr:row>57</xdr:row>
      <xdr:rowOff>169092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1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45202</xdr:rowOff>
    </xdr:from>
    <xdr:to>
      <xdr:col>55</xdr:col>
      <xdr:colOff>0</xdr:colOff>
      <xdr:row>78</xdr:row>
      <xdr:rowOff>87592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18302"/>
          <a:ext cx="8382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45202</xdr:rowOff>
    </xdr:from>
    <xdr:to>
      <xdr:col>50</xdr:col>
      <xdr:colOff>114300</xdr:colOff>
      <xdr:row>78</xdr:row>
      <xdr:rowOff>93734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18302"/>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66560</xdr:rowOff>
    </xdr:from>
    <xdr:to>
      <xdr:col>45</xdr:col>
      <xdr:colOff>177800</xdr:colOff>
      <xdr:row>78</xdr:row>
      <xdr:rowOff>93734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9660"/>
          <a:ext cx="889000" cy="2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8359</xdr:rowOff>
    </xdr:from>
    <xdr:to>
      <xdr:col>41</xdr:col>
      <xdr:colOff>50800</xdr:colOff>
      <xdr:row>78</xdr:row>
      <xdr:rowOff>66560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10009"/>
          <a:ext cx="889000" cy="22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36792</xdr:rowOff>
    </xdr:from>
    <xdr:to>
      <xdr:col>55</xdr:col>
      <xdr:colOff>50800</xdr:colOff>
      <xdr:row>78</xdr:row>
      <xdr:rowOff>138392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167619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165852</xdr:rowOff>
    </xdr:from>
    <xdr:to>
      <xdr:col>50</xdr:col>
      <xdr:colOff>165100</xdr:colOff>
      <xdr:row>78</xdr:row>
      <xdr:rowOff>96002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112529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4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42934</xdr:rowOff>
    </xdr:from>
    <xdr:to>
      <xdr:col>46</xdr:col>
      <xdr:colOff>38100</xdr:colOff>
      <xdr:row>78</xdr:row>
      <xdr:rowOff>144534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161061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9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15760</xdr:rowOff>
    </xdr:from>
    <xdr:to>
      <xdr:col>41</xdr:col>
      <xdr:colOff>101600</xdr:colOff>
      <xdr:row>78</xdr:row>
      <xdr:rowOff>117360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133887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6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129009</xdr:rowOff>
    </xdr:from>
    <xdr:to>
      <xdr:col>36</xdr:col>
      <xdr:colOff>165100</xdr:colOff>
      <xdr:row>77</xdr:row>
      <xdr:rowOff>59159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75686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3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151163</xdr:rowOff>
    </xdr:from>
    <xdr:to>
      <xdr:col>55</xdr:col>
      <xdr:colOff>0</xdr:colOff>
      <xdr:row>98</xdr:row>
      <xdr:rowOff>71991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38913"/>
          <a:ext cx="838200" cy="4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71991</xdr:rowOff>
    </xdr:from>
    <xdr:to>
      <xdr:col>50</xdr:col>
      <xdr:colOff>114300</xdr:colOff>
      <xdr:row>98</xdr:row>
      <xdr:rowOff>95275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74091"/>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95275</xdr:rowOff>
    </xdr:from>
    <xdr:to>
      <xdr:col>45</xdr:col>
      <xdr:colOff>177800</xdr:colOff>
      <xdr:row>98</xdr:row>
      <xdr:rowOff>106533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737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100175</xdr:rowOff>
    </xdr:from>
    <xdr:to>
      <xdr:col>41</xdr:col>
      <xdr:colOff>50800</xdr:colOff>
      <xdr:row>98</xdr:row>
      <xdr:rowOff>106533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02275"/>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100363</xdr:rowOff>
    </xdr:from>
    <xdr:to>
      <xdr:col>55</xdr:col>
      <xdr:colOff>50800</xdr:colOff>
      <xdr:row>96</xdr:row>
      <xdr:rowOff>30513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123240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3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21191</xdr:rowOff>
    </xdr:from>
    <xdr:to>
      <xdr:col>50</xdr:col>
      <xdr:colOff>165100</xdr:colOff>
      <xdr:row>98</xdr:row>
      <xdr:rowOff>122791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113918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44475</xdr:rowOff>
    </xdr:from>
    <xdr:to>
      <xdr:col>46</xdr:col>
      <xdr:colOff>38100</xdr:colOff>
      <xdr:row>98</xdr:row>
      <xdr:rowOff>146075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137202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55733</xdr:rowOff>
    </xdr:from>
    <xdr:to>
      <xdr:col>41</xdr:col>
      <xdr:colOff>101600</xdr:colOff>
      <xdr:row>98</xdr:row>
      <xdr:rowOff>157333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49375</xdr:rowOff>
    </xdr:from>
    <xdr:to>
      <xdr:col>36</xdr:col>
      <xdr:colOff>165100</xdr:colOff>
      <xdr:row>98</xdr:row>
      <xdr:rowOff>150975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67958</xdr:rowOff>
    </xdr:from>
    <xdr:to>
      <xdr:col>85</xdr:col>
      <xdr:colOff>127000</xdr:colOff>
      <xdr:row>39</xdr:row>
      <xdr:rowOff>93656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54508"/>
          <a:ext cx="8382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93656</xdr:rowOff>
    </xdr:from>
    <xdr:to>
      <xdr:col>81</xdr:col>
      <xdr:colOff>50800</xdr:colOff>
      <xdr:row>39</xdr:row>
      <xdr:rowOff>97480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0206"/>
          <a:ext cx="8890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90250</xdr:rowOff>
    </xdr:from>
    <xdr:to>
      <xdr:col>76</xdr:col>
      <xdr:colOff>114300</xdr:colOff>
      <xdr:row>39</xdr:row>
      <xdr:rowOff>97480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76800"/>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28507</xdr:rowOff>
    </xdr:from>
    <xdr:to>
      <xdr:col>71</xdr:col>
      <xdr:colOff>177800</xdr:colOff>
      <xdr:row>39</xdr:row>
      <xdr:rowOff>90250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5057"/>
          <a:ext cx="889000" cy="6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17158</xdr:rowOff>
    </xdr:from>
    <xdr:to>
      <xdr:col>85</xdr:col>
      <xdr:colOff>177800</xdr:colOff>
      <xdr:row>39</xdr:row>
      <xdr:rowOff>118758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147985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42856</xdr:rowOff>
    </xdr:from>
    <xdr:to>
      <xdr:col>81</xdr:col>
      <xdr:colOff>101600</xdr:colOff>
      <xdr:row>39</xdr:row>
      <xdr:rowOff>144456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135583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46680</xdr:rowOff>
    </xdr:from>
    <xdr:to>
      <xdr:col>76</xdr:col>
      <xdr:colOff>165100</xdr:colOff>
      <xdr:row>39</xdr:row>
      <xdr:rowOff>148280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139407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39450</xdr:rowOff>
    </xdr:from>
    <xdr:to>
      <xdr:col>72</xdr:col>
      <xdr:colOff>38100</xdr:colOff>
      <xdr:row>39</xdr:row>
      <xdr:rowOff>141050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132177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149157</xdr:rowOff>
    </xdr:from>
    <xdr:to>
      <xdr:col>67</xdr:col>
      <xdr:colOff>101600</xdr:colOff>
      <xdr:row>39</xdr:row>
      <xdr:rowOff>79307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95834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128307</xdr:rowOff>
    </xdr:from>
    <xdr:to>
      <xdr:col>85</xdr:col>
      <xdr:colOff>127000</xdr:colOff>
      <xdr:row>77</xdr:row>
      <xdr:rowOff>149343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29957"/>
          <a:ext cx="8382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128307</xdr:rowOff>
    </xdr:from>
    <xdr:to>
      <xdr:col>81</xdr:col>
      <xdr:colOff>50800</xdr:colOff>
      <xdr:row>78</xdr:row>
      <xdr:rowOff>39081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9957"/>
          <a:ext cx="8890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39081</xdr:rowOff>
    </xdr:from>
    <xdr:to>
      <xdr:col>76</xdr:col>
      <xdr:colOff>114300</xdr:colOff>
      <xdr:row>78</xdr:row>
      <xdr:rowOff>61792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12181"/>
          <a:ext cx="8890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61792</xdr:rowOff>
    </xdr:from>
    <xdr:to>
      <xdr:col>71</xdr:col>
      <xdr:colOff>177800</xdr:colOff>
      <xdr:row>78</xdr:row>
      <xdr:rowOff>66698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34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98543</xdr:rowOff>
    </xdr:from>
    <xdr:to>
      <xdr:col>85</xdr:col>
      <xdr:colOff>177800</xdr:colOff>
      <xdr:row>78</xdr:row>
      <xdr:rowOff>28693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76970</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77507</xdr:rowOff>
    </xdr:from>
    <xdr:to>
      <xdr:col>81</xdr:col>
      <xdr:colOff>101600</xdr:colOff>
      <xdr:row>78</xdr:row>
      <xdr:rowOff>7657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170234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7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159731</xdr:rowOff>
    </xdr:from>
    <xdr:to>
      <xdr:col>76</xdr:col>
      <xdr:colOff>165100</xdr:colOff>
      <xdr:row>78</xdr:row>
      <xdr:rowOff>89881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81008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10992</xdr:rowOff>
    </xdr:from>
    <xdr:to>
      <xdr:col>72</xdr:col>
      <xdr:colOff>38100</xdr:colOff>
      <xdr:row>78</xdr:row>
      <xdr:rowOff>112592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103719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15898</xdr:rowOff>
    </xdr:from>
    <xdr:to>
      <xdr:col>67</xdr:col>
      <xdr:colOff>101600</xdr:colOff>
      <xdr:row>78</xdr:row>
      <xdr:rowOff>117498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108625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68501</xdr:rowOff>
    </xdr:from>
    <xdr:to>
      <xdr:col>85</xdr:col>
      <xdr:colOff>127000</xdr:colOff>
      <xdr:row>98</xdr:row>
      <xdr:rowOff>91280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0601"/>
          <a:ext cx="8382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68501</xdr:rowOff>
    </xdr:from>
    <xdr:to>
      <xdr:col>81</xdr:col>
      <xdr:colOff>50800</xdr:colOff>
      <xdr:row>98</xdr:row>
      <xdr:rowOff>83979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0601"/>
          <a:ext cx="8890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83979</xdr:rowOff>
    </xdr:from>
    <xdr:to>
      <xdr:col>76</xdr:col>
      <xdr:colOff>114300</xdr:colOff>
      <xdr:row>98</xdr:row>
      <xdr:rowOff>87883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86079"/>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87883</xdr:rowOff>
    </xdr:from>
    <xdr:to>
      <xdr:col>71</xdr:col>
      <xdr:colOff>177800</xdr:colOff>
      <xdr:row>98</xdr:row>
      <xdr:rowOff>112570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9983"/>
          <a:ext cx="889000" cy="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40480</xdr:rowOff>
    </xdr:from>
    <xdr:to>
      <xdr:col>85</xdr:col>
      <xdr:colOff>177800</xdr:colOff>
      <xdr:row>98</xdr:row>
      <xdr:rowOff>142080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171307</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17701</xdr:rowOff>
    </xdr:from>
    <xdr:to>
      <xdr:col>81</xdr:col>
      <xdr:colOff>101600</xdr:colOff>
      <xdr:row>98</xdr:row>
      <xdr:rowOff>119301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135828</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33179</xdr:rowOff>
    </xdr:from>
    <xdr:to>
      <xdr:col>76</xdr:col>
      <xdr:colOff>165100</xdr:colOff>
      <xdr:row>98</xdr:row>
      <xdr:rowOff>134779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151306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1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37083</xdr:rowOff>
    </xdr:from>
    <xdr:to>
      <xdr:col>72</xdr:col>
      <xdr:colOff>38100</xdr:colOff>
      <xdr:row>98</xdr:row>
      <xdr:rowOff>138683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155210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1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61770</xdr:rowOff>
    </xdr:from>
    <xdr:to>
      <xdr:col>67</xdr:col>
      <xdr:colOff>101600</xdr:colOff>
      <xdr:row>98</xdr:row>
      <xdr:rowOff>163370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154497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20669</xdr:rowOff>
    </xdr:from>
    <xdr:to>
      <xdr:col>116</xdr:col>
      <xdr:colOff>63500</xdr:colOff>
      <xdr:row>77</xdr:row>
      <xdr:rowOff>63440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22319"/>
          <a:ext cx="8382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6305</xdr:rowOff>
    </xdr:from>
    <xdr:to>
      <xdr:col>111</xdr:col>
      <xdr:colOff>177800</xdr:colOff>
      <xdr:row>77</xdr:row>
      <xdr:rowOff>20669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0795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6305</xdr:rowOff>
    </xdr:from>
    <xdr:to>
      <xdr:col>107</xdr:col>
      <xdr:colOff>50800</xdr:colOff>
      <xdr:row>77</xdr:row>
      <xdr:rowOff>25857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07955"/>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25857</xdr:rowOff>
    </xdr:from>
    <xdr:to>
      <xdr:col>102</xdr:col>
      <xdr:colOff>114300</xdr:colOff>
      <xdr:row>77</xdr:row>
      <xdr:rowOff>25857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27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12640</xdr:rowOff>
    </xdr:from>
    <xdr:to>
      <xdr:col>116</xdr:col>
      <xdr:colOff>114300</xdr:colOff>
      <xdr:row>77</xdr:row>
      <xdr:rowOff>114240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162517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141319</xdr:rowOff>
    </xdr:from>
    <xdr:to>
      <xdr:col>112</xdr:col>
      <xdr:colOff>38100</xdr:colOff>
      <xdr:row>77</xdr:row>
      <xdr:rowOff>71469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62596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126955</xdr:rowOff>
    </xdr:from>
    <xdr:to>
      <xdr:col>107</xdr:col>
      <xdr:colOff>101600</xdr:colOff>
      <xdr:row>77</xdr:row>
      <xdr:rowOff>57105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48232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32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146507</xdr:rowOff>
    </xdr:from>
    <xdr:to>
      <xdr:col>102</xdr:col>
      <xdr:colOff>165100</xdr:colOff>
      <xdr:row>77</xdr:row>
      <xdr:rowOff>76657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67784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146507</xdr:rowOff>
    </xdr:from>
    <xdr:to>
      <xdr:col>98</xdr:col>
      <xdr:colOff>38100</xdr:colOff>
      <xdr:row>77</xdr:row>
      <xdr:rowOff>76657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67784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円となっている。普通建設事業費に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は、住民一人あたり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671,975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円高い状況となっいる。これは、やんばるの森ビジターセンター整備事業及び幼保連携型総合施設整備事業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主な要因である。扶助費については年々増加傾向にあり、住民一人当たりのコストは約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93,467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円であり、平成２７年度の一人当たり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78,514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の増となっている。これは、障害者自立支援費の増加が主な要因となっている。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また、人件費については、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208,641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円高い状況となっている。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現在、本村は沖縄県内でも職員の平均年齢が低い状況にあり、今後はさらに人件費が増加することが見込まれることから、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行財政改革の取組み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を通して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適切な定員管理を推進し、人件費の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3,067
3,042
63.55
5,381,739
5,098,628
243,032
1,902,908
4,768,855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1130</xdr:rowOff>
    </xdr:from>
    <xdr:to>
      <xdr:col>24</xdr:col>
      <xdr:colOff>63500</xdr:colOff>
      <xdr:row>37</xdr:row>
      <xdr:rowOff>35039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4780"/>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10827</xdr:rowOff>
    </xdr:from>
    <xdr:to>
      <xdr:col>19</xdr:col>
      <xdr:colOff>177800</xdr:colOff>
      <xdr:row>37</xdr:row>
      <xdr:rowOff>35039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54477"/>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10827</xdr:rowOff>
    </xdr:from>
    <xdr:to>
      <xdr:col>15</xdr:col>
      <xdr:colOff>50800</xdr:colOff>
      <xdr:row>37</xdr:row>
      <xdr:rowOff>16923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5447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154521</xdr:rowOff>
    </xdr:from>
    <xdr:to>
      <xdr:col>10</xdr:col>
      <xdr:colOff>114300</xdr:colOff>
      <xdr:row>37</xdr:row>
      <xdr:rowOff>16923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26721"/>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121780</xdr:rowOff>
    </xdr:from>
    <xdr:to>
      <xdr:col>24</xdr:col>
      <xdr:colOff>114300</xdr:colOff>
      <xdr:row>37</xdr:row>
      <xdr:rowOff>51930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144657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155689</xdr:rowOff>
    </xdr:from>
    <xdr:to>
      <xdr:col>20</xdr:col>
      <xdr:colOff>38100</xdr:colOff>
      <xdr:row>37</xdr:row>
      <xdr:rowOff>85839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102366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131477</xdr:rowOff>
    </xdr:from>
    <xdr:to>
      <xdr:col>15</xdr:col>
      <xdr:colOff>101600</xdr:colOff>
      <xdr:row>37</xdr:row>
      <xdr:rowOff>61627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78154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137573</xdr:rowOff>
    </xdr:from>
    <xdr:to>
      <xdr:col>10</xdr:col>
      <xdr:colOff>165100</xdr:colOff>
      <xdr:row>37</xdr:row>
      <xdr:rowOff>67723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84250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103721</xdr:rowOff>
    </xdr:from>
    <xdr:to>
      <xdr:col>6</xdr:col>
      <xdr:colOff>38100</xdr:colOff>
      <xdr:row>37</xdr:row>
      <xdr:rowOff>33871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50398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92036</xdr:rowOff>
    </xdr:from>
    <xdr:to>
      <xdr:col>24</xdr:col>
      <xdr:colOff>63500</xdr:colOff>
      <xdr:row>58</xdr:row>
      <xdr:rowOff>114264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36136"/>
          <a:ext cx="8382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88066</xdr:rowOff>
    </xdr:from>
    <xdr:to>
      <xdr:col>19</xdr:col>
      <xdr:colOff>177800</xdr:colOff>
      <xdr:row>58</xdr:row>
      <xdr:rowOff>92036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32166"/>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88066</xdr:rowOff>
    </xdr:from>
    <xdr:to>
      <xdr:col>15</xdr:col>
      <xdr:colOff>50800</xdr:colOff>
      <xdr:row>58</xdr:row>
      <xdr:rowOff>88488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32166"/>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88488</xdr:rowOff>
    </xdr:from>
    <xdr:to>
      <xdr:col>10</xdr:col>
      <xdr:colOff>114300</xdr:colOff>
      <xdr:row>58</xdr:row>
      <xdr:rowOff>125149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2588"/>
          <a:ext cx="889000" cy="3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63464</xdr:rowOff>
    </xdr:from>
    <xdr:to>
      <xdr:col>24</xdr:col>
      <xdr:colOff>114300</xdr:colOff>
      <xdr:row>58</xdr:row>
      <xdr:rowOff>165064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41236</xdr:rowOff>
    </xdr:from>
    <xdr:to>
      <xdr:col>20</xdr:col>
      <xdr:colOff>38100</xdr:colOff>
      <xdr:row>58</xdr:row>
      <xdr:rowOff>142836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159363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6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37266</xdr:rowOff>
    </xdr:from>
    <xdr:to>
      <xdr:col>15</xdr:col>
      <xdr:colOff>101600</xdr:colOff>
      <xdr:row>58</xdr:row>
      <xdr:rowOff>138866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155393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5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37688</xdr:rowOff>
    </xdr:from>
    <xdr:to>
      <xdr:col>10</xdr:col>
      <xdr:colOff>165100</xdr:colOff>
      <xdr:row>58</xdr:row>
      <xdr:rowOff>139288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155815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74349</xdr:rowOff>
    </xdr:from>
    <xdr:to>
      <xdr:col>6</xdr:col>
      <xdr:colOff>38100</xdr:colOff>
      <xdr:row>59</xdr:row>
      <xdr:rowOff>4499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167076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53575</xdr:rowOff>
    </xdr:from>
    <xdr:to>
      <xdr:col>24</xdr:col>
      <xdr:colOff>63500</xdr:colOff>
      <xdr:row>77</xdr:row>
      <xdr:rowOff>39195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3775"/>
          <a:ext cx="838200" cy="15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39195</xdr:rowOff>
    </xdr:from>
    <xdr:to>
      <xdr:col>19</xdr:col>
      <xdr:colOff>177800</xdr:colOff>
      <xdr:row>77</xdr:row>
      <xdr:rowOff>83482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40845"/>
          <a:ext cx="889000" cy="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83482</xdr:rowOff>
    </xdr:from>
    <xdr:to>
      <xdr:col>15</xdr:col>
      <xdr:colOff>50800</xdr:colOff>
      <xdr:row>77</xdr:row>
      <xdr:rowOff>93494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5132"/>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93494</xdr:rowOff>
    </xdr:from>
    <xdr:to>
      <xdr:col>10</xdr:col>
      <xdr:colOff>114300</xdr:colOff>
      <xdr:row>77</xdr:row>
      <xdr:rowOff>127857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5144"/>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2775</xdr:rowOff>
    </xdr:from>
    <xdr:to>
      <xdr:col>24</xdr:col>
      <xdr:colOff>114300</xdr:colOff>
      <xdr:row>76</xdr:row>
      <xdr:rowOff>104375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25652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159845</xdr:rowOff>
    </xdr:from>
    <xdr:to>
      <xdr:col>20</xdr:col>
      <xdr:colOff>38100</xdr:colOff>
      <xdr:row>77</xdr:row>
      <xdr:rowOff>89995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106522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32682</xdr:rowOff>
    </xdr:from>
    <xdr:to>
      <xdr:col>15</xdr:col>
      <xdr:colOff>101600</xdr:colOff>
      <xdr:row>77</xdr:row>
      <xdr:rowOff>134282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150809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0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42694</xdr:rowOff>
    </xdr:from>
    <xdr:to>
      <xdr:col>10</xdr:col>
      <xdr:colOff>165100</xdr:colOff>
      <xdr:row>77</xdr:row>
      <xdr:rowOff>144294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135421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3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77057</xdr:rowOff>
    </xdr:from>
    <xdr:to>
      <xdr:col>6</xdr:col>
      <xdr:colOff>38100</xdr:colOff>
      <xdr:row>78</xdr:row>
      <xdr:rowOff>7207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169784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18836</xdr:rowOff>
    </xdr:from>
    <xdr:to>
      <xdr:col>24</xdr:col>
      <xdr:colOff>63500</xdr:colOff>
      <xdr:row>98</xdr:row>
      <xdr:rowOff>28904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0936"/>
          <a:ext cx="8382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152217</xdr:rowOff>
    </xdr:from>
    <xdr:to>
      <xdr:col>19</xdr:col>
      <xdr:colOff>177800</xdr:colOff>
      <xdr:row>98</xdr:row>
      <xdr:rowOff>28904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82867"/>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42601</xdr:rowOff>
    </xdr:from>
    <xdr:to>
      <xdr:col>15</xdr:col>
      <xdr:colOff>50800</xdr:colOff>
      <xdr:row>97</xdr:row>
      <xdr:rowOff>152217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01801"/>
          <a:ext cx="889000" cy="28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42601</xdr:rowOff>
    </xdr:from>
    <xdr:to>
      <xdr:col>10</xdr:col>
      <xdr:colOff>114300</xdr:colOff>
      <xdr:row>96</xdr:row>
      <xdr:rowOff>157390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01801"/>
          <a:ext cx="889000" cy="1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139486</xdr:rowOff>
    </xdr:from>
    <xdr:to>
      <xdr:col>24</xdr:col>
      <xdr:colOff>114300</xdr:colOff>
      <xdr:row>98</xdr:row>
      <xdr:rowOff>69636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117913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149554</xdr:rowOff>
    </xdr:from>
    <xdr:to>
      <xdr:col>20</xdr:col>
      <xdr:colOff>38100</xdr:colOff>
      <xdr:row>98</xdr:row>
      <xdr:rowOff>79704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70831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101417</xdr:rowOff>
    </xdr:from>
    <xdr:to>
      <xdr:col>15</xdr:col>
      <xdr:colOff>101600</xdr:colOff>
      <xdr:row>98</xdr:row>
      <xdr:rowOff>31567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22694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163251</xdr:rowOff>
    </xdr:from>
    <xdr:to>
      <xdr:col>10</xdr:col>
      <xdr:colOff>165100</xdr:colOff>
      <xdr:row>96</xdr:row>
      <xdr:rowOff>93401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109928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2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106590</xdr:rowOff>
    </xdr:from>
    <xdr:to>
      <xdr:col>6</xdr:col>
      <xdr:colOff>38100</xdr:colOff>
      <xdr:row>97</xdr:row>
      <xdr:rowOff>36740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53267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4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63221</xdr:rowOff>
    </xdr:from>
    <xdr:to>
      <xdr:col>55</xdr:col>
      <xdr:colOff>0</xdr:colOff>
      <xdr:row>58</xdr:row>
      <xdr:rowOff>129680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07321"/>
          <a:ext cx="838200" cy="6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129680</xdr:rowOff>
    </xdr:from>
    <xdr:to>
      <xdr:col>50</xdr:col>
      <xdr:colOff>114300</xdr:colOff>
      <xdr:row>58</xdr:row>
      <xdr:rowOff>150892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737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124710</xdr:rowOff>
    </xdr:from>
    <xdr:to>
      <xdr:col>45</xdr:col>
      <xdr:colOff>177800</xdr:colOff>
      <xdr:row>58</xdr:row>
      <xdr:rowOff>150892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68810"/>
          <a:ext cx="8890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100693</xdr:rowOff>
    </xdr:from>
    <xdr:to>
      <xdr:col>41</xdr:col>
      <xdr:colOff>50800</xdr:colOff>
      <xdr:row>58</xdr:row>
      <xdr:rowOff>124710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44793"/>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12421</xdr:rowOff>
    </xdr:from>
    <xdr:to>
      <xdr:col>55</xdr:col>
      <xdr:colOff>50800</xdr:colOff>
      <xdr:row>58</xdr:row>
      <xdr:rowOff>114021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115107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78880</xdr:rowOff>
    </xdr:from>
    <xdr:to>
      <xdr:col>50</xdr:col>
      <xdr:colOff>165100</xdr:colOff>
      <xdr:row>59</xdr:row>
      <xdr:rowOff>9030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100092</xdr:rowOff>
    </xdr:from>
    <xdr:to>
      <xdr:col>46</xdr:col>
      <xdr:colOff>38100</xdr:colOff>
      <xdr:row>59</xdr:row>
      <xdr:rowOff>30242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21369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73910</xdr:rowOff>
    </xdr:from>
    <xdr:to>
      <xdr:col>41</xdr:col>
      <xdr:colOff>101600</xdr:colOff>
      <xdr:row>59</xdr:row>
      <xdr:rowOff>4060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166637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49893</xdr:rowOff>
    </xdr:from>
    <xdr:to>
      <xdr:col>36</xdr:col>
      <xdr:colOff>165100</xdr:colOff>
      <xdr:row>58</xdr:row>
      <xdr:rowOff>151493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142620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27770</xdr:rowOff>
    </xdr:from>
    <xdr:to>
      <xdr:col>55</xdr:col>
      <xdr:colOff>0</xdr:colOff>
      <xdr:row>75</xdr:row>
      <xdr:rowOff>88292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372170"/>
          <a:ext cx="838200" cy="57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88292</xdr:rowOff>
    </xdr:from>
    <xdr:to>
      <xdr:col>50</xdr:col>
      <xdr:colOff>114300</xdr:colOff>
      <xdr:row>78</xdr:row>
      <xdr:rowOff>153755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47042"/>
          <a:ext cx="889000" cy="5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150981</xdr:rowOff>
    </xdr:from>
    <xdr:to>
      <xdr:col>45</xdr:col>
      <xdr:colOff>177800</xdr:colOff>
      <xdr:row>78</xdr:row>
      <xdr:rowOff>153755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24081"/>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36099</xdr:rowOff>
    </xdr:from>
    <xdr:to>
      <xdr:col>41</xdr:col>
      <xdr:colOff>50800</xdr:colOff>
      <xdr:row>78</xdr:row>
      <xdr:rowOff>150981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09199"/>
          <a:ext cx="889000" cy="1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148420</xdr:rowOff>
    </xdr:from>
    <xdr:to>
      <xdr:col>55</xdr:col>
      <xdr:colOff>50800</xdr:colOff>
      <xdr:row>72</xdr:row>
      <xdr:rowOff>78570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3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171297</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17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37492</xdr:rowOff>
    </xdr:from>
    <xdr:to>
      <xdr:col>50</xdr:col>
      <xdr:colOff>165100</xdr:colOff>
      <xdr:row>75</xdr:row>
      <xdr:rowOff>139092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155619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67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102955</xdr:rowOff>
    </xdr:from>
    <xdr:to>
      <xdr:col>46</xdr:col>
      <xdr:colOff>38100</xdr:colOff>
      <xdr:row>79</xdr:row>
      <xdr:rowOff>33105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24232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100181</xdr:rowOff>
    </xdr:from>
    <xdr:to>
      <xdr:col>41</xdr:col>
      <xdr:colOff>101600</xdr:colOff>
      <xdr:row>79</xdr:row>
      <xdr:rowOff>30331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21458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156749</xdr:rowOff>
    </xdr:from>
    <xdr:to>
      <xdr:col>36</xdr:col>
      <xdr:colOff>165100</xdr:colOff>
      <xdr:row>78</xdr:row>
      <xdr:rowOff>86899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78026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5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52352</xdr:rowOff>
    </xdr:from>
    <xdr:to>
      <xdr:col>55</xdr:col>
      <xdr:colOff>0</xdr:colOff>
      <xdr:row>98</xdr:row>
      <xdr:rowOff>64773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54452"/>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64773</xdr:rowOff>
    </xdr:from>
    <xdr:to>
      <xdr:col>50</xdr:col>
      <xdr:colOff>114300</xdr:colOff>
      <xdr:row>98</xdr:row>
      <xdr:rowOff>154927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66873"/>
          <a:ext cx="8890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131868</xdr:rowOff>
    </xdr:from>
    <xdr:to>
      <xdr:col>45</xdr:col>
      <xdr:colOff>177800</xdr:colOff>
      <xdr:row>98</xdr:row>
      <xdr:rowOff>154927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33968"/>
          <a:ext cx="889000" cy="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131868</xdr:rowOff>
    </xdr:from>
    <xdr:to>
      <xdr:col>41</xdr:col>
      <xdr:colOff>50800</xdr:colOff>
      <xdr:row>98</xdr:row>
      <xdr:rowOff>140799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33968"/>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1552</xdr:rowOff>
    </xdr:from>
    <xdr:to>
      <xdr:col>55</xdr:col>
      <xdr:colOff>50800</xdr:colOff>
      <xdr:row>98</xdr:row>
      <xdr:rowOff>103152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151429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13973</xdr:rowOff>
    </xdr:from>
    <xdr:to>
      <xdr:col>50</xdr:col>
      <xdr:colOff>165100</xdr:colOff>
      <xdr:row>98</xdr:row>
      <xdr:rowOff>115573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106700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90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104127</xdr:rowOff>
    </xdr:from>
    <xdr:to>
      <xdr:col>46</xdr:col>
      <xdr:colOff>38100</xdr:colOff>
      <xdr:row>99</xdr:row>
      <xdr:rowOff>34277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25404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81068</xdr:rowOff>
    </xdr:from>
    <xdr:to>
      <xdr:col>41</xdr:col>
      <xdr:colOff>101600</xdr:colOff>
      <xdr:row>99</xdr:row>
      <xdr:rowOff>11218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89999</xdr:rowOff>
    </xdr:from>
    <xdr:to>
      <xdr:col>36</xdr:col>
      <xdr:colOff>165100</xdr:colOff>
      <xdr:row>99</xdr:row>
      <xdr:rowOff>20149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11276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117411</xdr:rowOff>
    </xdr:from>
    <xdr:to>
      <xdr:col>85</xdr:col>
      <xdr:colOff>127000</xdr:colOff>
      <xdr:row>38</xdr:row>
      <xdr:rowOff>119629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32511"/>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119629</xdr:rowOff>
    </xdr:from>
    <xdr:to>
      <xdr:col>81</xdr:col>
      <xdr:colOff>50800</xdr:colOff>
      <xdr:row>38</xdr:row>
      <xdr:rowOff>135646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4729"/>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135646</xdr:rowOff>
    </xdr:from>
    <xdr:to>
      <xdr:col>76</xdr:col>
      <xdr:colOff>114300</xdr:colOff>
      <xdr:row>38</xdr:row>
      <xdr:rowOff>136534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50746"/>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127761</xdr:rowOff>
    </xdr:from>
    <xdr:to>
      <xdr:col>71</xdr:col>
      <xdr:colOff>177800</xdr:colOff>
      <xdr:row>38</xdr:row>
      <xdr:rowOff>136534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2861"/>
          <a:ext cx="889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66611</xdr:rowOff>
    </xdr:from>
    <xdr:to>
      <xdr:col>85</xdr:col>
      <xdr:colOff>177800</xdr:colOff>
      <xdr:row>38</xdr:row>
      <xdr:rowOff>168211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68829</xdr:rowOff>
    </xdr:from>
    <xdr:to>
      <xdr:col>81</xdr:col>
      <xdr:colOff>101600</xdr:colOff>
      <xdr:row>38</xdr:row>
      <xdr:rowOff>170429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161556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84846</xdr:rowOff>
    </xdr:from>
    <xdr:to>
      <xdr:col>76</xdr:col>
      <xdr:colOff>165100</xdr:colOff>
      <xdr:row>39</xdr:row>
      <xdr:rowOff>14996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9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85734</xdr:rowOff>
    </xdr:from>
    <xdr:to>
      <xdr:col>72</xdr:col>
      <xdr:colOff>38100</xdr:colOff>
      <xdr:row>39</xdr:row>
      <xdr:rowOff>15884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7011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76961</xdr:rowOff>
    </xdr:from>
    <xdr:to>
      <xdr:col>67</xdr:col>
      <xdr:colOff>101600</xdr:colOff>
      <xdr:row>39</xdr:row>
      <xdr:rowOff>7111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169688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76860</xdr:rowOff>
    </xdr:from>
    <xdr:to>
      <xdr:col>85</xdr:col>
      <xdr:colOff>127000</xdr:colOff>
      <xdr:row>57</xdr:row>
      <xdr:rowOff>95717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78060"/>
          <a:ext cx="838200" cy="19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14277</xdr:rowOff>
    </xdr:from>
    <xdr:to>
      <xdr:col>81</xdr:col>
      <xdr:colOff>50800</xdr:colOff>
      <xdr:row>57</xdr:row>
      <xdr:rowOff>95717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86927"/>
          <a:ext cx="889000" cy="8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14277</xdr:rowOff>
    </xdr:from>
    <xdr:to>
      <xdr:col>76</xdr:col>
      <xdr:colOff>114300</xdr:colOff>
      <xdr:row>57</xdr:row>
      <xdr:rowOff>50326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6927"/>
          <a:ext cx="889000" cy="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60524</xdr:rowOff>
    </xdr:from>
    <xdr:to>
      <xdr:col>71</xdr:col>
      <xdr:colOff>177800</xdr:colOff>
      <xdr:row>57</xdr:row>
      <xdr:rowOff>50326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8633024"/>
          <a:ext cx="889000" cy="118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26060</xdr:rowOff>
    </xdr:from>
    <xdr:to>
      <xdr:col>85</xdr:col>
      <xdr:colOff>177800</xdr:colOff>
      <xdr:row>56</xdr:row>
      <xdr:rowOff>127660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48937</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7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44917</xdr:rowOff>
    </xdr:from>
    <xdr:to>
      <xdr:col>81</xdr:col>
      <xdr:colOff>101600</xdr:colOff>
      <xdr:row>57</xdr:row>
      <xdr:rowOff>146517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137644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1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134927</xdr:rowOff>
    </xdr:from>
    <xdr:to>
      <xdr:col>76</xdr:col>
      <xdr:colOff>165100</xdr:colOff>
      <xdr:row>57</xdr:row>
      <xdr:rowOff>65077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56204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2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170976</xdr:rowOff>
    </xdr:from>
    <xdr:to>
      <xdr:col>72</xdr:col>
      <xdr:colOff>38100</xdr:colOff>
      <xdr:row>57</xdr:row>
      <xdr:rowOff>101126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92253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6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9724</xdr:rowOff>
    </xdr:from>
    <xdr:to>
      <xdr:col>67</xdr:col>
      <xdr:colOff>101600</xdr:colOff>
      <xdr:row>50</xdr:row>
      <xdr:rowOff>111324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5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127851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35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67957</xdr:rowOff>
    </xdr:from>
    <xdr:to>
      <xdr:col>85</xdr:col>
      <xdr:colOff>127000</xdr:colOff>
      <xdr:row>79</xdr:row>
      <xdr:rowOff>93656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12507"/>
          <a:ext cx="8382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93656</xdr:rowOff>
    </xdr:from>
    <xdr:to>
      <xdr:col>81</xdr:col>
      <xdr:colOff>50800</xdr:colOff>
      <xdr:row>79</xdr:row>
      <xdr:rowOff>97479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8206"/>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90249</xdr:rowOff>
    </xdr:from>
    <xdr:to>
      <xdr:col>76</xdr:col>
      <xdr:colOff>114300</xdr:colOff>
      <xdr:row>79</xdr:row>
      <xdr:rowOff>97479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34799"/>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28507</xdr:rowOff>
    </xdr:from>
    <xdr:to>
      <xdr:col>71</xdr:col>
      <xdr:colOff>177800</xdr:colOff>
      <xdr:row>79</xdr:row>
      <xdr:rowOff>90249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73057"/>
          <a:ext cx="889000" cy="6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17157</xdr:rowOff>
    </xdr:from>
    <xdr:to>
      <xdr:col>85</xdr:col>
      <xdr:colOff>177800</xdr:colOff>
      <xdr:row>79</xdr:row>
      <xdr:rowOff>118757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147984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42856</xdr:rowOff>
    </xdr:from>
    <xdr:to>
      <xdr:col>81</xdr:col>
      <xdr:colOff>101600</xdr:colOff>
      <xdr:row>79</xdr:row>
      <xdr:rowOff>144456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135583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46679</xdr:rowOff>
    </xdr:from>
    <xdr:to>
      <xdr:col>76</xdr:col>
      <xdr:colOff>165100</xdr:colOff>
      <xdr:row>79</xdr:row>
      <xdr:rowOff>148279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139406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39449</xdr:rowOff>
    </xdr:from>
    <xdr:to>
      <xdr:col>72</xdr:col>
      <xdr:colOff>38100</xdr:colOff>
      <xdr:row>79</xdr:row>
      <xdr:rowOff>141049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132176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149157</xdr:rowOff>
    </xdr:from>
    <xdr:to>
      <xdr:col>67</xdr:col>
      <xdr:colOff>101600</xdr:colOff>
      <xdr:row>79</xdr:row>
      <xdr:rowOff>79307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95834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2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128307</xdr:rowOff>
    </xdr:from>
    <xdr:to>
      <xdr:col>85</xdr:col>
      <xdr:colOff>127000</xdr:colOff>
      <xdr:row>97</xdr:row>
      <xdr:rowOff>149343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8957"/>
          <a:ext cx="8382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128307</xdr:rowOff>
    </xdr:from>
    <xdr:to>
      <xdr:col>81</xdr:col>
      <xdr:colOff>50800</xdr:colOff>
      <xdr:row>98</xdr:row>
      <xdr:rowOff>39081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8957"/>
          <a:ext cx="8890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39081</xdr:rowOff>
    </xdr:from>
    <xdr:to>
      <xdr:col>76</xdr:col>
      <xdr:colOff>114300</xdr:colOff>
      <xdr:row>98</xdr:row>
      <xdr:rowOff>61792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41181"/>
          <a:ext cx="8890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61792</xdr:rowOff>
    </xdr:from>
    <xdr:to>
      <xdr:col>71</xdr:col>
      <xdr:colOff>177800</xdr:colOff>
      <xdr:row>98</xdr:row>
      <xdr:rowOff>66698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63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98543</xdr:rowOff>
    </xdr:from>
    <xdr:to>
      <xdr:col>85</xdr:col>
      <xdr:colOff>177800</xdr:colOff>
      <xdr:row>98</xdr:row>
      <xdr:rowOff>28693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76970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77507</xdr:rowOff>
    </xdr:from>
    <xdr:to>
      <xdr:col>81</xdr:col>
      <xdr:colOff>101600</xdr:colOff>
      <xdr:row>98</xdr:row>
      <xdr:rowOff>7657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170234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0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159731</xdr:rowOff>
    </xdr:from>
    <xdr:to>
      <xdr:col>76</xdr:col>
      <xdr:colOff>165100</xdr:colOff>
      <xdr:row>98</xdr:row>
      <xdr:rowOff>89881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81008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10992</xdr:rowOff>
    </xdr:from>
    <xdr:to>
      <xdr:col>72</xdr:col>
      <xdr:colOff>38100</xdr:colOff>
      <xdr:row>98</xdr:row>
      <xdr:rowOff>112592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103719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15898</xdr:rowOff>
    </xdr:from>
    <xdr:to>
      <xdr:col>67</xdr:col>
      <xdr:colOff>101600</xdr:colOff>
      <xdr:row>98</xdr:row>
      <xdr:rowOff>117498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108625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目的別歳出については、１４項目中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項目において類似団体平均を</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上回っており、とりわけ、商工費及び民生費、教育費での乖離が大きくなっている。商工費については、全項目で最も高く住民一人当たり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319,378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円となっており、類似団体平均と比較して一人当たりコストが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266,965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円高くなっている。これは平成３０年度からの繰り越し事業である、やんばるの森ビジターセンター整備事業によるものである。民生費については、住民一人当たり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342,745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124,869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円高くなっているが、これは幼保連携型総合施設整備事業や障害者自立支援費の増加が主な要因である。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幼保連携型総合施設整備事業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については、民生費と教育費との按分となっていることから、教育費も前年度から増加となっている。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財政調整基金については、決算剰余金の積み立てにより平成３０年度から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百万円増加となったことで、前年度より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実質収支額（率）については、標準財政規模と比較し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が望ましいとされているところだが、ふるさと納税の寄附額の伸び等もあり、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と高い比率となった。</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各会計とも経年的に黒字となっているが、実質収支比率は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が望ましいとされているため、適正な実質収支比率になるよう健全な財政運営に努める。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N5" sqref="BN5:BU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5381739</v>
      </c>
      <c r="BO4" s="393"/>
      <c r="BP4" s="393"/>
      <c r="BQ4" s="393"/>
      <c r="BR4" s="393"/>
      <c r="BS4" s="393"/>
      <c r="BT4" s="393"/>
      <c r="BU4" s="394"/>
      <c r="BV4" s="392">
        <v>4349756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12.8</v>
      </c>
      <c r="CU4" s="399"/>
      <c r="CV4" s="399"/>
      <c r="CW4" s="399"/>
      <c r="CX4" s="399"/>
      <c r="CY4" s="399"/>
      <c r="CZ4" s="399"/>
      <c r="DA4" s="400"/>
      <c r="DB4" s="398">
        <v>11.6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5098628</v>
      </c>
      <c r="BO5" s="430"/>
      <c r="BP5" s="430"/>
      <c r="BQ5" s="430"/>
      <c r="BR5" s="430"/>
      <c r="BS5" s="430"/>
      <c r="BT5" s="430"/>
      <c r="BU5" s="431"/>
      <c r="BV5" s="429">
        <v>4052459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87.8</v>
      </c>
      <c r="CU5" s="427"/>
      <c r="CV5" s="427"/>
      <c r="CW5" s="427"/>
      <c r="CX5" s="427"/>
      <c r="CY5" s="427"/>
      <c r="CZ5" s="427"/>
      <c r="DA5" s="428"/>
      <c r="DB5" s="426">
        <v>83.2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283111</v>
      </c>
      <c r="BO6" s="430"/>
      <c r="BP6" s="430"/>
      <c r="BQ6" s="430"/>
      <c r="BR6" s="430"/>
      <c r="BS6" s="430"/>
      <c r="BT6" s="430"/>
      <c r="BU6" s="431"/>
      <c r="BV6" s="429">
        <v>297297</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90.8</v>
      </c>
      <c r="CU6" s="467"/>
      <c r="CV6" s="467"/>
      <c r="CW6" s="467"/>
      <c r="CX6" s="467"/>
      <c r="CY6" s="467"/>
      <c r="CZ6" s="467"/>
      <c r="DA6" s="468"/>
      <c r="DB6" s="466">
        <v>86.6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40079</v>
      </c>
      <c r="BO7" s="430"/>
      <c r="BP7" s="430"/>
      <c r="BQ7" s="430"/>
      <c r="BR7" s="430"/>
      <c r="BS7" s="430"/>
      <c r="BT7" s="430"/>
      <c r="BU7" s="431"/>
      <c r="BV7" s="429">
        <v>83096</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1902908</v>
      </c>
      <c r="CU7" s="430"/>
      <c r="CV7" s="430"/>
      <c r="CW7" s="430"/>
      <c r="CX7" s="430"/>
      <c r="CY7" s="430"/>
      <c r="CZ7" s="430"/>
      <c r="DA7" s="431"/>
      <c r="DB7" s="429">
        <v>1849569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243032</v>
      </c>
      <c r="BO8" s="430"/>
      <c r="BP8" s="430"/>
      <c r="BQ8" s="430"/>
      <c r="BR8" s="430"/>
      <c r="BS8" s="430"/>
      <c r="BT8" s="430"/>
      <c r="BU8" s="431"/>
      <c r="BV8" s="429">
        <v>214201</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0.39</v>
      </c>
      <c r="CU8" s="470"/>
      <c r="CV8" s="470"/>
      <c r="CW8" s="470"/>
      <c r="CX8" s="470"/>
      <c r="CY8" s="470"/>
      <c r="CZ8" s="470"/>
      <c r="DA8" s="471"/>
      <c r="DB8" s="469">
        <v>0.37</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3060</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28831</v>
      </c>
      <c r="BO9" s="430"/>
      <c r="BP9" s="430"/>
      <c r="BQ9" s="430"/>
      <c r="BR9" s="430"/>
      <c r="BS9" s="430"/>
      <c r="BT9" s="430"/>
      <c r="BU9" s="431"/>
      <c r="BV9" s="429">
        <v>-7495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15.5</v>
      </c>
      <c r="CU9" s="427"/>
      <c r="CV9" s="427"/>
      <c r="CW9" s="427"/>
      <c r="CX9" s="427"/>
      <c r="CY9" s="427"/>
      <c r="CZ9" s="427"/>
      <c r="DA9" s="428"/>
      <c r="DB9" s="426">
        <v>15.5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3221</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117937</v>
      </c>
      <c r="BO10" s="430"/>
      <c r="BP10" s="430"/>
      <c r="BQ10" s="430"/>
      <c r="BR10" s="430"/>
      <c r="BS10" s="430"/>
      <c r="BT10" s="430"/>
      <c r="BU10" s="431"/>
      <c r="BV10" s="429">
        <v>250781</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80391</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3067</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94</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75362</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131</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3042</v>
      </c>
      <c r="S13" s="514"/>
      <c r="T13" s="514"/>
      <c r="U13" s="514"/>
      <c r="V13" s="515"/>
      <c r="W13" s="445" t="s">
        <v>141</v>
      </c>
      <c r="X13" s="446"/>
      <c r="Y13" s="446"/>
      <c r="Z13" s="446"/>
      <c r="AA13" s="446"/>
      <c r="AB13" s="436"/>
      <c r="AC13" s="480">
        <v>373</v>
      </c>
      <c r="AD13" s="481"/>
      <c r="AE13" s="481"/>
      <c r="AF13" s="481"/>
      <c r="AG13" s="523"/>
      <c r="AH13" s="480">
        <v>289</v>
      </c>
      <c r="AI13" s="481"/>
      <c r="AJ13" s="481"/>
      <c r="AK13" s="481"/>
      <c r="AL13" s="482"/>
      <c r="AM13" s="458" t="s">
        <v>142</v>
      </c>
      <c r="AN13" s="459"/>
      <c r="AO13" s="459"/>
      <c r="AP13" s="459"/>
      <c r="AQ13" s="459"/>
      <c r="AR13" s="459"/>
      <c r="AS13" s="459"/>
      <c r="AT13" s="460"/>
      <c r="AU13" s="461" t="s">
        <v>121</v>
      </c>
      <c r="AV13" s="462"/>
      <c r="AW13" s="462"/>
      <c r="AX13" s="462"/>
      <c r="AY13" s="463" t="s">
        <v>143</v>
      </c>
      <c r="AZ13" s="464"/>
      <c r="BA13" s="464"/>
      <c r="BB13" s="464"/>
      <c r="BC13" s="464"/>
      <c r="BD13" s="464"/>
      <c r="BE13" s="464"/>
      <c r="BF13" s="464"/>
      <c r="BG13" s="464"/>
      <c r="BH13" s="464"/>
      <c r="BI13" s="464"/>
      <c r="BJ13" s="464"/>
      <c r="BK13" s="464"/>
      <c r="BL13" s="464"/>
      <c r="BM13" s="465"/>
      <c r="BN13" s="429">
        <v>146768</v>
      </c>
      <c r="BO13" s="430"/>
      <c r="BP13" s="430"/>
      <c r="BQ13" s="430"/>
      <c r="BR13" s="430"/>
      <c r="BS13" s="430"/>
      <c r="BT13" s="430"/>
      <c r="BU13" s="431"/>
      <c r="BV13" s="429">
        <v>248315</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7.2</v>
      </c>
      <c r="CU13" s="427"/>
      <c r="CV13" s="427"/>
      <c r="CW13" s="427"/>
      <c r="CX13" s="427"/>
      <c r="CY13" s="427"/>
      <c r="CZ13" s="427"/>
      <c r="DA13" s="428"/>
      <c r="DB13" s="426">
        <v>6.1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3089</v>
      </c>
      <c r="S14" s="514"/>
      <c r="T14" s="514"/>
      <c r="U14" s="514"/>
      <c r="V14" s="515"/>
      <c r="W14" s="419"/>
      <c r="X14" s="420"/>
      <c r="Y14" s="420"/>
      <c r="Z14" s="420"/>
      <c r="AA14" s="420"/>
      <c r="AB14" s="409"/>
      <c r="AC14" s="516">
        <v>27</v>
      </c>
      <c r="AD14" s="517"/>
      <c r="AE14" s="517"/>
      <c r="AF14" s="517"/>
      <c r="AG14" s="518"/>
      <c r="AH14" s="516">
        <v>22.8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139</v>
      </c>
      <c r="CU14" s="528"/>
      <c r="CV14" s="528"/>
      <c r="CW14" s="528"/>
      <c r="CX14" s="528"/>
      <c r="CY14" s="528"/>
      <c r="CZ14" s="528"/>
      <c r="DA14" s="529"/>
      <c r="DB14" s="527" t="s">
        <v>130</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3074</v>
      </c>
      <c r="S15" s="514"/>
      <c r="T15" s="514"/>
      <c r="U15" s="514"/>
      <c r="V15" s="515"/>
      <c r="W15" s="445" t="s">
        <v>148</v>
      </c>
      <c r="X15" s="446"/>
      <c r="Y15" s="446"/>
      <c r="Z15" s="446"/>
      <c r="AA15" s="446"/>
      <c r="AB15" s="436"/>
      <c r="AC15" s="480">
        <v>236</v>
      </c>
      <c r="AD15" s="481"/>
      <c r="AE15" s="481"/>
      <c r="AF15" s="481"/>
      <c r="AG15" s="523"/>
      <c r="AH15" s="480">
        <v>254</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716859</v>
      </c>
      <c r="BO15" s="393"/>
      <c r="BP15" s="393"/>
      <c r="BQ15" s="393"/>
      <c r="BR15" s="393"/>
      <c r="BS15" s="393"/>
      <c r="BT15" s="393"/>
      <c r="BU15" s="394"/>
      <c r="BV15" s="392">
        <v>586265</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17.100000000000001</v>
      </c>
      <c r="AD16" s="517"/>
      <c r="AE16" s="517"/>
      <c r="AF16" s="517"/>
      <c r="AG16" s="518"/>
      <c r="AH16" s="516">
        <v>20</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1624079</v>
      </c>
      <c r="BO16" s="430"/>
      <c r="BP16" s="430"/>
      <c r="BQ16" s="430"/>
      <c r="BR16" s="430"/>
      <c r="BS16" s="430"/>
      <c r="BT16" s="430"/>
      <c r="BU16" s="431"/>
      <c r="BV16" s="429">
        <v>1583180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774</v>
      </c>
      <c r="AD17" s="481"/>
      <c r="AE17" s="481"/>
      <c r="AF17" s="481"/>
      <c r="AG17" s="523"/>
      <c r="AH17" s="480">
        <v>725</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934085</v>
      </c>
      <c r="BO17" s="430"/>
      <c r="BP17" s="430"/>
      <c r="BQ17" s="430"/>
      <c r="BR17" s="430"/>
      <c r="BS17" s="430"/>
      <c r="BT17" s="430"/>
      <c r="BU17" s="431"/>
      <c r="BV17" s="429">
        <v>759386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63.55</v>
      </c>
      <c r="M18" s="545"/>
      <c r="N18" s="545"/>
      <c r="O18" s="545"/>
      <c r="P18" s="545"/>
      <c r="Q18" s="545"/>
      <c r="R18" s="546"/>
      <c r="S18" s="546"/>
      <c r="T18" s="546"/>
      <c r="U18" s="546"/>
      <c r="V18" s="547"/>
      <c r="W18" s="447"/>
      <c r="X18" s="448"/>
      <c r="Y18" s="448"/>
      <c r="Z18" s="448"/>
      <c r="AA18" s="448"/>
      <c r="AB18" s="439"/>
      <c r="AC18" s="548">
        <v>56</v>
      </c>
      <c r="AD18" s="549"/>
      <c r="AE18" s="549"/>
      <c r="AF18" s="549"/>
      <c r="AG18" s="550"/>
      <c r="AH18" s="548">
        <v>57.2</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1677698</v>
      </c>
      <c r="BO18" s="430"/>
      <c r="BP18" s="430"/>
      <c r="BQ18" s="430"/>
      <c r="BR18" s="430"/>
      <c r="BS18" s="430"/>
      <c r="BT18" s="430"/>
      <c r="BU18" s="431"/>
      <c r="BV18" s="429">
        <v>1687439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48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2275924</v>
      </c>
      <c r="BO19" s="430"/>
      <c r="BP19" s="430"/>
      <c r="BQ19" s="430"/>
      <c r="BR19" s="430"/>
      <c r="BS19" s="430"/>
      <c r="BT19" s="430"/>
      <c r="BU19" s="431"/>
      <c r="BV19" s="429">
        <v>2521992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1262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2" t="s">
        <v>168</v>
      </c>
      <c r="AI22" s="446"/>
      <c r="AJ22" s="446"/>
      <c r="AK22" s="446"/>
      <c r="AL22" s="436"/>
      <c r="AM22" s="592" t="s">
        <v>169</v>
      </c>
      <c r="AN22" s="593"/>
      <c r="AO22" s="593"/>
      <c r="AP22" s="593"/>
      <c r="AQ22" s="593"/>
      <c r="AR22" s="594"/>
      <c r="AS22" s="575" t="s">
        <v>166</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170</v>
      </c>
      <c r="AZ23" s="390"/>
      <c r="BA23" s="390"/>
      <c r="BB23" s="390"/>
      <c r="BC23" s="390"/>
      <c r="BD23" s="390"/>
      <c r="BE23" s="390"/>
      <c r="BF23" s="390"/>
      <c r="BG23" s="390"/>
      <c r="BH23" s="390"/>
      <c r="BI23" s="390"/>
      <c r="BJ23" s="390"/>
      <c r="BK23" s="390"/>
      <c r="BL23" s="390"/>
      <c r="BM23" s="391"/>
      <c r="BN23" s="429">
        <v>4768855</v>
      </c>
      <c r="BO23" s="430"/>
      <c r="BP23" s="430"/>
      <c r="BQ23" s="430"/>
      <c r="BR23" s="430"/>
      <c r="BS23" s="430"/>
      <c r="BT23" s="430"/>
      <c r="BU23" s="431"/>
      <c r="BV23" s="429">
        <v>4419844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7200</v>
      </c>
      <c r="R24" s="481"/>
      <c r="S24" s="481"/>
      <c r="T24" s="481"/>
      <c r="U24" s="481"/>
      <c r="V24" s="523"/>
      <c r="W24" s="582"/>
      <c r="X24" s="570"/>
      <c r="Y24" s="571"/>
      <c r="Z24" s="479" t="s">
        <v>172</v>
      </c>
      <c r="AA24" s="459"/>
      <c r="AB24" s="459"/>
      <c r="AC24" s="459"/>
      <c r="AD24" s="459"/>
      <c r="AE24" s="459"/>
      <c r="AF24" s="459"/>
      <c r="AG24" s="460"/>
      <c r="AH24" s="480">
        <v>62</v>
      </c>
      <c r="AI24" s="481"/>
      <c r="AJ24" s="481"/>
      <c r="AK24" s="481"/>
      <c r="AL24" s="523"/>
      <c r="AM24" s="480">
        <v>170872</v>
      </c>
      <c r="AN24" s="481"/>
      <c r="AO24" s="481"/>
      <c r="AP24" s="481"/>
      <c r="AQ24" s="481"/>
      <c r="AR24" s="523"/>
      <c r="AS24" s="480">
        <v>2756</v>
      </c>
      <c r="AT24" s="481"/>
      <c r="AU24" s="481"/>
      <c r="AV24" s="481"/>
      <c r="AW24" s="481"/>
      <c r="AX24" s="482"/>
      <c r="AY24" s="600" t="s">
        <v>173</v>
      </c>
      <c r="AZ24" s="601"/>
      <c r="BA24" s="601"/>
      <c r="BB24" s="601"/>
      <c r="BC24" s="601"/>
      <c r="BD24" s="601"/>
      <c r="BE24" s="601"/>
      <c r="BF24" s="601"/>
      <c r="BG24" s="601"/>
      <c r="BH24" s="601"/>
      <c r="BI24" s="601"/>
      <c r="BJ24" s="601"/>
      <c r="BK24" s="601"/>
      <c r="BL24" s="601"/>
      <c r="BM24" s="602"/>
      <c r="BN24" s="429">
        <v>4451497</v>
      </c>
      <c r="BO24" s="430"/>
      <c r="BP24" s="430"/>
      <c r="BQ24" s="430"/>
      <c r="BR24" s="430"/>
      <c r="BS24" s="430"/>
      <c r="BT24" s="430"/>
      <c r="BU24" s="431"/>
      <c r="BV24" s="429">
        <v>4056872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5840</v>
      </c>
      <c r="R25" s="481"/>
      <c r="S25" s="481"/>
      <c r="T25" s="481"/>
      <c r="U25" s="481"/>
      <c r="V25" s="523"/>
      <c r="W25" s="582"/>
      <c r="X25" s="570"/>
      <c r="Y25" s="571"/>
      <c r="Z25" s="479" t="s">
        <v>175</v>
      </c>
      <c r="AA25" s="459"/>
      <c r="AB25" s="459"/>
      <c r="AC25" s="459"/>
      <c r="AD25" s="459"/>
      <c r="AE25" s="459"/>
      <c r="AF25" s="459"/>
      <c r="AG25" s="460"/>
      <c r="AH25" s="480" t="s">
        <v>139</v>
      </c>
      <c r="AI25" s="481"/>
      <c r="AJ25" s="481"/>
      <c r="AK25" s="481"/>
      <c r="AL25" s="523"/>
      <c r="AM25" s="480" t="s">
        <v>176</v>
      </c>
      <c r="AN25" s="481"/>
      <c r="AO25" s="481"/>
      <c r="AP25" s="481"/>
      <c r="AQ25" s="481"/>
      <c r="AR25" s="523"/>
      <c r="AS25" s="480" t="s">
        <v>139</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t="s">
        <v>131</v>
      </c>
      <c r="BO25" s="393"/>
      <c r="BP25" s="393"/>
      <c r="BQ25" s="393"/>
      <c r="BR25" s="393"/>
      <c r="BS25" s="393"/>
      <c r="BT25" s="393"/>
      <c r="BU25" s="394"/>
      <c r="BV25" s="392" t="s">
        <v>130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5480</v>
      </c>
      <c r="R26" s="481"/>
      <c r="S26" s="481"/>
      <c r="T26" s="481"/>
      <c r="U26" s="481"/>
      <c r="V26" s="523"/>
      <c r="W26" s="582"/>
      <c r="X26" s="570"/>
      <c r="Y26" s="571"/>
      <c r="Z26" s="479" t="s">
        <v>179</v>
      </c>
      <c r="AA26" s="606"/>
      <c r="AB26" s="606"/>
      <c r="AC26" s="606"/>
      <c r="AD26" s="606"/>
      <c r="AE26" s="606"/>
      <c r="AF26" s="606"/>
      <c r="AG26" s="607"/>
      <c r="AH26" s="480">
        <v>4</v>
      </c>
      <c r="AI26" s="481"/>
      <c r="AJ26" s="481"/>
      <c r="AK26" s="481"/>
      <c r="AL26" s="523"/>
      <c r="AM26" s="480">
        <v>11824</v>
      </c>
      <c r="AN26" s="481"/>
      <c r="AO26" s="481"/>
      <c r="AP26" s="481"/>
      <c r="AQ26" s="481"/>
      <c r="AR26" s="523"/>
      <c r="AS26" s="480">
        <v>2956</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176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2630</v>
      </c>
      <c r="R27" s="481"/>
      <c r="S27" s="481"/>
      <c r="T27" s="481"/>
      <c r="U27" s="481"/>
      <c r="V27" s="523"/>
      <c r="W27" s="582"/>
      <c r="X27" s="570"/>
      <c r="Y27" s="571"/>
      <c r="Z27" s="479" t="s">
        <v>182</v>
      </c>
      <c r="AA27" s="459"/>
      <c r="AB27" s="459"/>
      <c r="AC27" s="459"/>
      <c r="AD27" s="459"/>
      <c r="AE27" s="459"/>
      <c r="AF27" s="459"/>
      <c r="AG27" s="460"/>
      <c r="AH27" s="480">
        <v>13</v>
      </c>
      <c r="AI27" s="481"/>
      <c r="AJ27" s="481"/>
      <c r="AK27" s="481"/>
      <c r="AL27" s="523"/>
      <c r="AM27" s="480">
        <v>31241</v>
      </c>
      <c r="AN27" s="481"/>
      <c r="AO27" s="481"/>
      <c r="AP27" s="481"/>
      <c r="AQ27" s="481"/>
      <c r="AR27" s="523"/>
      <c r="AS27" s="480">
        <v>2403</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3">
        <v>8401</v>
      </c>
      <c r="BO27" s="604"/>
      <c r="BP27" s="604"/>
      <c r="BQ27" s="604"/>
      <c r="BR27" s="604"/>
      <c r="BS27" s="604"/>
      <c r="BT27" s="604"/>
      <c r="BU27" s="605"/>
      <c r="BV27" s="603">
        <v>8395</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2180</v>
      </c>
      <c r="R28" s="481"/>
      <c r="S28" s="481"/>
      <c r="T28" s="481"/>
      <c r="U28" s="481"/>
      <c r="V28" s="523"/>
      <c r="W28" s="582"/>
      <c r="X28" s="570"/>
      <c r="Y28" s="571"/>
      <c r="Z28" s="479" t="s">
        <v>185</v>
      </c>
      <c r="AA28" s="459"/>
      <c r="AB28" s="459"/>
      <c r="AC28" s="459"/>
      <c r="AD28" s="459"/>
      <c r="AE28" s="459"/>
      <c r="AF28" s="459"/>
      <c r="AG28" s="460"/>
      <c r="AH28" s="480">
        <v>1</v>
      </c>
      <c r="AI28" s="481"/>
      <c r="AJ28" s="481"/>
      <c r="AK28" s="481"/>
      <c r="AL28" s="523"/>
      <c r="AM28" s="480" t="s">
        <v>186</v>
      </c>
      <c r="AN28" s="481"/>
      <c r="AO28" s="481"/>
      <c r="AP28" s="481"/>
      <c r="AQ28" s="481"/>
      <c r="AR28" s="523"/>
      <c r="AS28" s="480" t="s">
        <v>187</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903838</v>
      </c>
      <c r="BO28" s="393"/>
      <c r="BP28" s="393"/>
      <c r="BQ28" s="393"/>
      <c r="BR28" s="393"/>
      <c r="BS28" s="393"/>
      <c r="BT28" s="393"/>
      <c r="BU28" s="394"/>
      <c r="BV28" s="392">
        <v>785901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8</v>
      </c>
      <c r="M29" s="481"/>
      <c r="N29" s="481"/>
      <c r="O29" s="481"/>
      <c r="P29" s="523"/>
      <c r="Q29" s="480">
        <v>2030</v>
      </c>
      <c r="R29" s="481"/>
      <c r="S29" s="481"/>
      <c r="T29" s="481"/>
      <c r="U29" s="481"/>
      <c r="V29" s="523"/>
      <c r="W29" s="583"/>
      <c r="X29" s="584"/>
      <c r="Y29" s="585"/>
      <c r="Z29" s="479" t="s">
        <v>190</v>
      </c>
      <c r="AA29" s="459"/>
      <c r="AB29" s="459"/>
      <c r="AC29" s="459"/>
      <c r="AD29" s="459"/>
      <c r="AE29" s="459"/>
      <c r="AF29" s="459"/>
      <c r="AG29" s="460"/>
      <c r="AH29" s="480">
        <v>76</v>
      </c>
      <c r="AI29" s="481"/>
      <c r="AJ29" s="481"/>
      <c r="AK29" s="481"/>
      <c r="AL29" s="523"/>
      <c r="AM29" s="480">
        <v>203714</v>
      </c>
      <c r="AN29" s="481"/>
      <c r="AO29" s="481"/>
      <c r="AP29" s="481"/>
      <c r="AQ29" s="481"/>
      <c r="AR29" s="523"/>
      <c r="AS29" s="480">
        <v>2680</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10004</v>
      </c>
      <c r="BO29" s="430"/>
      <c r="BP29" s="430"/>
      <c r="BQ29" s="430"/>
      <c r="BR29" s="430"/>
      <c r="BS29" s="430"/>
      <c r="BT29" s="430"/>
      <c r="BU29" s="431"/>
      <c r="BV29" s="429">
        <v>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97.4</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2352975</v>
      </c>
      <c r="BO30" s="604"/>
      <c r="BP30" s="604"/>
      <c r="BQ30" s="604"/>
      <c r="BR30" s="604"/>
      <c r="BS30" s="604"/>
      <c r="BT30" s="604"/>
      <c r="BU30" s="605"/>
      <c r="BV30" s="603">
        <v>2358126</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201</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199</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4</v>
      </c>
      <c r="AN34" s="618"/>
      <c r="AO34" s="619" t="str">
        <f>IF('各会計、関係団体の財政状況及び健全化判断比率'!B30="","",'各会計、関係団体の財政状況及び健全化判断比率'!B30)</f>
        <v>工業用水道事業会計</v>
      </c>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国頭地区行政事務組合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北部広域市町村圏事務組合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沖縄県市町村総合事務組合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沖縄県市町村自治会館管理組合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沖縄県町村交通災害共済組合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沖縄県介護保険広域連合(一般会計)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沖縄県介護保険広域連合(特別会計)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沖縄県後期高齢者医療広域連合(一般会計)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沖縄県後期高齢者医療広域連合(特別会計)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PlYZH7AwEK1QrZ+ZMBjgBVFt5wFq/kKocKghbo2qkERYmJdccMiOVaDjqjbPbSBAoLHA0uLgsgGrkBB4EwnCQ==" saltValue="c+SeO9Eq4oNEog8Aj7C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8" zoomScaleSheetLayoutView="100" workbookViewId="0">
      <selection activeCell="BN5" sqref="BN5:BU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567</v>
      </c>
      <c r="D34" s="1210"/>
      <c r="E34" s="1211"/>
      <c r="F34" s="32">
        <v>21.18</v>
      </c>
      <c r="G34" s="33">
        <v>18.3</v>
      </c>
      <c r="H34" s="33">
        <v>12.08</v>
      </c>
      <c r="I34" s="33">
        <v>11.58</v>
      </c>
      <c r="J34" s="34">
        <v>12.77</v>
      </c>
      <c r="K34" s="22"/>
      <c r="L34" s="22"/>
      <c r="M34" s="22"/>
      <c r="N34" s="22"/>
      <c r="O34" s="22"/>
      <c r="P34" s="22"/>
    </row>
    <row r="35" spans="1:16" ht="39" customHeight="1" x14ac:dyDescent="0.15">
      <c r="A35" s="22"/>
      <c r="B35" s="35"/>
      <c r="C35" s="1204" t="s">
        <v>568</v>
      </c>
      <c r="D35" s="1205"/>
      <c r="E35" s="1206"/>
      <c r="F35" s="36">
        <v>1.64</v>
      </c>
      <c r="G35" s="37">
        <v>2.4500000000000002</v>
      </c>
      <c r="H35" s="37">
        <v>2.74</v>
      </c>
      <c r="I35" s="37">
        <v>2.91</v>
      </c>
      <c r="J35" s="38">
        <v>2.25</v>
      </c>
      <c r="K35" s="22"/>
      <c r="L35" s="22"/>
      <c r="M35" s="22"/>
      <c r="N35" s="22"/>
      <c r="O35" s="22"/>
      <c r="P35" s="22"/>
    </row>
    <row r="36" spans="1:16" ht="39" customHeight="1" x14ac:dyDescent="0.15">
      <c r="A36" s="22"/>
      <c r="B36" s="35"/>
      <c r="C36" s="1204" t="s">
        <v>569</v>
      </c>
      <c r="D36" s="1205"/>
      <c r="E36" s="1206"/>
      <c r="F36" s="36">
        <v>0.28999999999999998</v>
      </c>
      <c r="G36" s="37">
        <v>0.39</v>
      </c>
      <c r="H36" s="37">
        <v>0.48</v>
      </c>
      <c r="I36" s="37">
        <v>0.6</v>
      </c>
      <c r="J36" s="38">
        <v>0.66</v>
      </c>
      <c r="K36" s="22"/>
      <c r="L36" s="22"/>
      <c r="M36" s="22"/>
      <c r="N36" s="22"/>
      <c r="O36" s="22"/>
      <c r="P36" s="22"/>
    </row>
    <row r="37" spans="1:16" ht="39" customHeight="1" x14ac:dyDescent="0.15">
      <c r="A37" s="22"/>
      <c r="B37" s="35"/>
      <c r="C37" s="1204" t="s">
        <v>570</v>
      </c>
      <c r="D37" s="1205"/>
      <c r="E37" s="1206"/>
      <c r="F37" s="36">
        <v>0.24</v>
      </c>
      <c r="G37" s="37">
        <v>0.44</v>
      </c>
      <c r="H37" s="37">
        <v>0.46</v>
      </c>
      <c r="I37" s="37">
        <v>0.76</v>
      </c>
      <c r="J37" s="38">
        <v>0.44</v>
      </c>
      <c r="K37" s="22"/>
      <c r="L37" s="22"/>
      <c r="M37" s="22"/>
      <c r="N37" s="22"/>
      <c r="O37" s="22"/>
      <c r="P37" s="22"/>
    </row>
    <row r="38" spans="1:16" ht="39" customHeight="1" x14ac:dyDescent="0.15">
      <c r="A38" s="22"/>
      <c r="B38" s="35"/>
      <c r="C38" s="1204" t="s">
        <v>571</v>
      </c>
      <c r="D38" s="1205"/>
      <c r="E38" s="1206"/>
      <c r="F38" s="36">
        <v>0.06</v>
      </c>
      <c r="G38" s="37">
        <v>0.08</v>
      </c>
      <c r="H38" s="37">
        <v>0.19</v>
      </c>
      <c r="I38" s="37">
        <v>0.37</v>
      </c>
      <c r="J38" s="38">
        <v>0.05</v>
      </c>
      <c r="K38" s="22"/>
      <c r="L38" s="22"/>
      <c r="M38" s="22"/>
      <c r="N38" s="22"/>
      <c r="O38" s="22"/>
      <c r="P38" s="22"/>
    </row>
    <row r="39" spans="1:16" ht="39" customHeight="1" x14ac:dyDescent="0.15">
      <c r="A39" s="22"/>
      <c r="B39" s="35"/>
      <c r="C39" s="1204" t="s">
        <v>572</v>
      </c>
      <c r="D39" s="1205"/>
      <c r="E39" s="1206"/>
      <c r="F39" s="36">
        <v>0.02</v>
      </c>
      <c r="G39" s="37">
        <v>0.02</v>
      </c>
      <c r="H39" s="37">
        <v>0.02</v>
      </c>
      <c r="I39" s="37">
        <v>0.02</v>
      </c>
      <c r="J39" s="38">
        <v>0.02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573</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574</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Gxwh3WkwWKDbn4mMs1Q48WWejGbMj04cO9kH/kmpfBji/WWuR/4QW586TvYphikjrW/6/Ozi1m/Jru6Qsu8yg==" saltValue="Ax9g9QPAwfai7zGC817l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43" zoomScaleSheetLayoutView="55" workbookViewId="0">
      <selection activeCell="BN5" sqref="BN5:BU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246</v>
      </c>
      <c r="L45" s="60">
        <v>253</v>
      </c>
      <c r="M45" s="60">
        <v>290</v>
      </c>
      <c r="N45" s="60">
        <v>339</v>
      </c>
      <c r="O45" s="61">
        <v>383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50</v>
      </c>
      <c r="L48" s="64">
        <v>45</v>
      </c>
      <c r="M48" s="64">
        <v>36</v>
      </c>
      <c r="N48" s="64">
        <v>50</v>
      </c>
      <c r="O48" s="65">
        <v>31</v>
      </c>
      <c r="P48" s="48"/>
      <c r="Q48" s="48"/>
      <c r="R48" s="48"/>
      <c r="S48" s="48"/>
      <c r="T48" s="48"/>
      <c r="U48" s="48"/>
    </row>
    <row r="49" spans="1:21" ht="30.75" customHeight="1" x14ac:dyDescent="0.15">
      <c r="A49" s="48"/>
      <c r="B49" s="1214"/>
      <c r="C49" s="1215"/>
      <c r="D49" s="62"/>
      <c r="E49" s="1220" t="s">
        <v>16</v>
      </c>
      <c r="F49" s="1220"/>
      <c r="G49" s="1220"/>
      <c r="H49" s="1220"/>
      <c r="I49" s="1220"/>
      <c r="J49" s="1221"/>
      <c r="K49" s="63">
        <v>35</v>
      </c>
      <c r="L49" s="64">
        <v>32</v>
      </c>
      <c r="M49" s="64">
        <v>36</v>
      </c>
      <c r="N49" s="64">
        <v>39</v>
      </c>
      <c r="O49" s="65">
        <v>41</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520</v>
      </c>
      <c r="L50" s="64" t="s">
        <v>520</v>
      </c>
      <c r="M50" s="64" t="s">
        <v>520</v>
      </c>
      <c r="N50" s="64" t="s">
        <v>520</v>
      </c>
      <c r="O50" s="65" t="s">
        <v>520</v>
      </c>
      <c r="P50" s="48"/>
      <c r="Q50" s="48"/>
      <c r="R50" s="48"/>
      <c r="S50" s="48"/>
      <c r="T50" s="48"/>
      <c r="U50" s="48"/>
    </row>
    <row r="51" spans="1:21" ht="30.75" customHeight="1" x14ac:dyDescent="0.15">
      <c r="A51" s="48"/>
      <c r="B51" s="1216"/>
      <c r="C51" s="1217"/>
      <c r="D51" s="66"/>
      <c r="E51" s="1220" t="s">
        <v>18</v>
      </c>
      <c r="F51" s="1220"/>
      <c r="G51" s="1220"/>
      <c r="H51" s="1220"/>
      <c r="I51" s="1220"/>
      <c r="J51" s="1221"/>
      <c r="K51" s="63">
        <v>2</v>
      </c>
      <c r="L51" s="64">
        <v>1</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243</v>
      </c>
      <c r="L52" s="64">
        <v>252</v>
      </c>
      <c r="M52" s="64">
        <v>270</v>
      </c>
      <c r="N52" s="64">
        <v>305</v>
      </c>
      <c r="O52" s="65">
        <v>327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90</v>
      </c>
      <c r="L53" s="69">
        <v>79</v>
      </c>
      <c r="M53" s="69">
        <v>92</v>
      </c>
      <c r="N53" s="69">
        <v>123</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520</v>
      </c>
      <c r="L57" s="84" t="s">
        <v>520</v>
      </c>
      <c r="M57" s="84" t="s">
        <v>520</v>
      </c>
      <c r="N57" s="84" t="s">
        <v>520</v>
      </c>
      <c r="O57" s="85" t="s">
        <v>520</v>
      </c>
    </row>
    <row r="58" spans="1:21" ht="31.5" customHeight="1" thickBot="1" x14ac:dyDescent="0.2">
      <c r="B58" s="1230"/>
      <c r="C58" s="1231"/>
      <c r="D58" s="1235" t="s">
        <v>27</v>
      </c>
      <c r="E58" s="1236"/>
      <c r="F58" s="1236"/>
      <c r="G58" s="1236"/>
      <c r="H58" s="1236"/>
      <c r="I58" s="1236"/>
      <c r="J58" s="1237"/>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uGBHrREiRZ3d8OKmyJEpcvZZCChzJO7ouob54qE0Oj7v7VQ8qn3o+hT6H/+M8avJkuNV4UbY0mpaXdXM4hzVw==" saltValue="YE5Y68u4jCOViHQTKFM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8" zoomScaleSheetLayoutView="100" workbookViewId="0">
      <selection activeCell="BN5" sqref="BN5:BU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38" t="s">
        <v>30</v>
      </c>
      <c r="C41" s="1239"/>
      <c r="D41" s="102"/>
      <c r="E41" s="1244" t="s">
        <v>31</v>
      </c>
      <c r="F41" s="1244"/>
      <c r="G41" s="1244"/>
      <c r="H41" s="1245"/>
      <c r="I41" s="103">
        <v>4335</v>
      </c>
      <c r="J41" s="104">
        <v>4601</v>
      </c>
      <c r="K41" s="104">
        <v>4512</v>
      </c>
      <c r="L41" s="104">
        <v>4420</v>
      </c>
      <c r="M41" s="105">
        <v>4769</v>
      </c>
    </row>
    <row r="42" spans="2:13" ht="27.75" customHeight="1" x14ac:dyDescent="0.15">
      <c r="B42" s="1240"/>
      <c r="C42" s="1241"/>
      <c r="D42" s="106"/>
      <c r="E42" s="1246" t="s">
        <v>32</v>
      </c>
      <c r="F42" s="1246"/>
      <c r="G42" s="1246"/>
      <c r="H42" s="1247"/>
      <c r="I42" s="107">
        <v>2</v>
      </c>
      <c r="J42" s="108" t="s">
        <v>520</v>
      </c>
      <c r="K42" s="108" t="s">
        <v>520</v>
      </c>
      <c r="L42" s="108" t="s">
        <v>520</v>
      </c>
      <c r="M42" s="109" t="s">
        <v>520</v>
      </c>
    </row>
    <row r="43" spans="2:13" ht="27.75" customHeight="1" x14ac:dyDescent="0.15">
      <c r="B43" s="1240"/>
      <c r="C43" s="1241"/>
      <c r="D43" s="106"/>
      <c r="E43" s="1246" t="s">
        <v>33</v>
      </c>
      <c r="F43" s="1246"/>
      <c r="G43" s="1246"/>
      <c r="H43" s="1247"/>
      <c r="I43" s="107">
        <v>431</v>
      </c>
      <c r="J43" s="108">
        <v>384</v>
      </c>
      <c r="K43" s="108">
        <v>323</v>
      </c>
      <c r="L43" s="108">
        <v>340</v>
      </c>
      <c r="M43" s="109">
        <v>303</v>
      </c>
    </row>
    <row r="44" spans="2:13" ht="27.75" customHeight="1" x14ac:dyDescent="0.15">
      <c r="B44" s="1240"/>
      <c r="C44" s="1241"/>
      <c r="D44" s="106"/>
      <c r="E44" s="1246" t="s">
        <v>34</v>
      </c>
      <c r="F44" s="1246"/>
      <c r="G44" s="1246"/>
      <c r="H44" s="1247"/>
      <c r="I44" s="107">
        <v>274</v>
      </c>
      <c r="J44" s="108">
        <v>178</v>
      </c>
      <c r="K44" s="108">
        <v>142</v>
      </c>
      <c r="L44" s="108">
        <v>106</v>
      </c>
      <c r="M44" s="109">
        <v>70</v>
      </c>
    </row>
    <row r="45" spans="2:13" ht="27.75" customHeight="1" x14ac:dyDescent="0.15">
      <c r="B45" s="1240"/>
      <c r="C45" s="1241"/>
      <c r="D45" s="106"/>
      <c r="E45" s="1246" t="s">
        <v>35</v>
      </c>
      <c r="F45" s="1246"/>
      <c r="G45" s="1246"/>
      <c r="H45" s="1247"/>
      <c r="I45" s="107">
        <v>220</v>
      </c>
      <c r="J45" s="108">
        <v>160</v>
      </c>
      <c r="K45" s="108">
        <v>140</v>
      </c>
      <c r="L45" s="108">
        <v>73</v>
      </c>
      <c r="M45" s="109">
        <v>297</v>
      </c>
    </row>
    <row r="46" spans="2:13" ht="27.75" customHeight="1" x14ac:dyDescent="0.15">
      <c r="B46" s="1240"/>
      <c r="C46" s="1241"/>
      <c r="D46" s="110"/>
      <c r="E46" s="1246" t="s">
        <v>36</v>
      </c>
      <c r="F46" s="1246"/>
      <c r="G46" s="1246"/>
      <c r="H46" s="1247"/>
      <c r="I46" s="107" t="s">
        <v>520</v>
      </c>
      <c r="J46" s="108" t="s">
        <v>520</v>
      </c>
      <c r="K46" s="108" t="s">
        <v>520</v>
      </c>
      <c r="L46" s="108" t="s">
        <v>520</v>
      </c>
      <c r="M46" s="109" t="s">
        <v>520</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2382</v>
      </c>
      <c r="J50" s="108">
        <v>2710</v>
      </c>
      <c r="K50" s="108">
        <v>2965</v>
      </c>
      <c r="L50" s="108">
        <v>3152</v>
      </c>
      <c r="M50" s="109">
        <v>3275</v>
      </c>
    </row>
    <row r="51" spans="2:13" ht="27.75" customHeight="1" x14ac:dyDescent="0.15">
      <c r="B51" s="1240"/>
      <c r="C51" s="1241"/>
      <c r="D51" s="106"/>
      <c r="E51" s="1246" t="s">
        <v>42</v>
      </c>
      <c r="F51" s="1246"/>
      <c r="G51" s="1246"/>
      <c r="H51" s="1247"/>
      <c r="I51" s="107">
        <v>470</v>
      </c>
      <c r="J51" s="108">
        <v>457</v>
      </c>
      <c r="K51" s="108">
        <v>410</v>
      </c>
      <c r="L51" s="108">
        <v>312</v>
      </c>
      <c r="M51" s="109">
        <v>280</v>
      </c>
    </row>
    <row r="52" spans="2:13" ht="27.75" customHeight="1" x14ac:dyDescent="0.15">
      <c r="B52" s="1242"/>
      <c r="C52" s="1243"/>
      <c r="D52" s="106"/>
      <c r="E52" s="1246" t="s">
        <v>43</v>
      </c>
      <c r="F52" s="1246"/>
      <c r="G52" s="1246"/>
      <c r="H52" s="1247"/>
      <c r="I52" s="107">
        <v>3120</v>
      </c>
      <c r="J52" s="108">
        <v>3296</v>
      </c>
      <c r="K52" s="108">
        <v>3233</v>
      </c>
      <c r="L52" s="108">
        <v>3247</v>
      </c>
      <c r="M52" s="109">
        <v>3486</v>
      </c>
    </row>
    <row r="53" spans="2:13" ht="27.75" customHeight="1" thickBot="1" x14ac:dyDescent="0.2">
      <c r="B53" s="1253" t="s">
        <v>44</v>
      </c>
      <c r="C53" s="1254"/>
      <c r="D53" s="113"/>
      <c r="E53" s="1255" t="s">
        <v>45</v>
      </c>
      <c r="F53" s="1255"/>
      <c r="G53" s="1255"/>
      <c r="H53" s="1256"/>
      <c r="I53" s="114">
        <v>-711</v>
      </c>
      <c r="J53" s="115">
        <v>-1140</v>
      </c>
      <c r="K53" s="115">
        <v>-1491</v>
      </c>
      <c r="L53" s="115">
        <v>-1774</v>
      </c>
      <c r="M53" s="116">
        <v>-1604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7pukB+cHf6wXC3z6j2xhYgmbBxK806ahwF4piaMNEASMJfDzyvYITC0H/aM+nYjGwolqGRQA+YsXgZCeSYVjg==" saltValue="jV2K+pHBJYGeHHqnZMG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40" zoomScale="70" zoomScaleNormal="70" zoomScaleSheetLayoutView="100" workbookViewId="0">
      <selection activeCell="BN5" sqref="BN5:BU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610</v>
      </c>
      <c r="G55" s="128">
        <v>786</v>
      </c>
      <c r="H55" s="129">
        <v>904</v>
      </c>
    </row>
    <row r="56" spans="2:8" ht="52.5" customHeight="1" x14ac:dyDescent="0.15">
      <c r="B56" s="130"/>
      <c r="C56" s="1267" t="s">
        <v>49</v>
      </c>
      <c r="D56" s="1267"/>
      <c r="E56" s="1268"/>
      <c r="F56" s="131">
        <v>5</v>
      </c>
      <c r="G56" s="131">
        <v>0</v>
      </c>
      <c r="H56" s="132">
        <v>10</v>
      </c>
    </row>
    <row r="57" spans="2:8" ht="53.25" customHeight="1" x14ac:dyDescent="0.15">
      <c r="B57" s="130"/>
      <c r="C57" s="1269" t="s">
        <v>50</v>
      </c>
      <c r="D57" s="1269"/>
      <c r="E57" s="1270"/>
      <c r="F57" s="133">
        <v>2341</v>
      </c>
      <c r="G57" s="133">
        <v>2358</v>
      </c>
      <c r="H57" s="134">
        <v>2353</v>
      </c>
    </row>
    <row r="58" spans="2:8" ht="45.75" customHeight="1" x14ac:dyDescent="0.15">
      <c r="B58" s="135"/>
      <c r="C58" s="1257" t="s">
        <v>590</v>
      </c>
      <c r="D58" s="1258"/>
      <c r="E58" s="1259"/>
      <c r="F58" s="136">
        <v>1903</v>
      </c>
      <c r="G58" s="136">
        <v>1948</v>
      </c>
      <c r="H58" s="137">
        <v>1927</v>
      </c>
    </row>
    <row r="59" spans="2:8" ht="45.75" customHeight="1" x14ac:dyDescent="0.15">
      <c r="B59" s="135"/>
      <c r="C59" s="1257" t="s">
        <v>591</v>
      </c>
      <c r="D59" s="1258"/>
      <c r="E59" s="1259"/>
      <c r="F59" s="136">
        <v>209</v>
      </c>
      <c r="G59" s="136">
        <v>210</v>
      </c>
      <c r="H59" s="137">
        <v>211</v>
      </c>
    </row>
    <row r="60" spans="2:8" ht="45.75" customHeight="1" x14ac:dyDescent="0.15">
      <c r="B60" s="135"/>
      <c r="C60" s="1257" t="s">
        <v>592</v>
      </c>
      <c r="D60" s="1258"/>
      <c r="E60" s="1259"/>
      <c r="F60" s="136">
        <v>177</v>
      </c>
      <c r="G60" s="136">
        <v>152</v>
      </c>
      <c r="H60" s="137">
        <v>166</v>
      </c>
    </row>
    <row r="61" spans="2:8" ht="45.75" customHeight="1" x14ac:dyDescent="0.15">
      <c r="B61" s="135"/>
      <c r="C61" s="1257" t="s">
        <v>593</v>
      </c>
      <c r="D61" s="1258"/>
      <c r="E61" s="1259"/>
      <c r="F61" s="136">
        <v>23</v>
      </c>
      <c r="G61" s="136">
        <v>23</v>
      </c>
      <c r="H61" s="137">
        <v>23</v>
      </c>
    </row>
    <row r="62" spans="2:8" ht="45.75" customHeight="1" thickBot="1" x14ac:dyDescent="0.2">
      <c r="B62" s="138"/>
      <c r="C62" s="1260" t="s">
        <v>594</v>
      </c>
      <c r="D62" s="1261"/>
      <c r="E62" s="1262"/>
      <c r="F62" s="139">
        <v>21</v>
      </c>
      <c r="G62" s="139">
        <v>21</v>
      </c>
      <c r="H62" s="140">
        <v>21</v>
      </c>
    </row>
    <row r="63" spans="2:8" ht="52.5" customHeight="1" thickBot="1" x14ac:dyDescent="0.2">
      <c r="B63" s="141"/>
      <c r="C63" s="1263" t="s">
        <v>51</v>
      </c>
      <c r="D63" s="1263"/>
      <c r="E63" s="1264"/>
      <c r="F63" s="142">
        <v>2956</v>
      </c>
      <c r="G63" s="142">
        <v>3144</v>
      </c>
      <c r="H63" s="143">
        <v>3267</v>
      </c>
    </row>
    <row r="64" spans="2:8" ht="15" customHeight="1" x14ac:dyDescent="0.15"/>
  </sheetData>
  <sheetProtection algorithmName="SHA-512" hashValue="j4t0aah2gMDQvVMHHAXHeOLbaNCIBYg/Nqy5shSqUal5r/7TCib8lhs+PIzWTGXuMFbko8LSZ8fMmVa8mc9eYw==" saltValue="rSjQMAHFpdhvlRyBMm7A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706188</v>
      </c>
      <c r="E3" s="162"/>
      <c r="F3" s="163">
        <v>280458</v>
      </c>
      <c r="G3" s="164"/>
      <c r="H3" s="165"/>
    </row>
    <row r="4" spans="1:8" x14ac:dyDescent="0.15">
      <c r="A4" s="166"/>
      <c r="B4" s="167"/>
      <c r="C4" s="168"/>
      <c r="D4" s="169">
        <v>21940</v>
      </c>
      <c r="E4" s="170"/>
      <c r="F4" s="171">
        <v>127286</v>
      </c>
      <c r="G4" s="172"/>
      <c r="H4" s="173"/>
    </row>
    <row r="5" spans="1:8" x14ac:dyDescent="0.15">
      <c r="A5" s="154" t="s">
        <v>554</v>
      </c>
      <c r="B5" s="159"/>
      <c r="C5" s="160"/>
      <c r="D5" s="161">
        <v>196883</v>
      </c>
      <c r="E5" s="162"/>
      <c r="F5" s="163">
        <v>291945</v>
      </c>
      <c r="G5" s="164"/>
      <c r="H5" s="165"/>
    </row>
    <row r="6" spans="1:8" x14ac:dyDescent="0.15">
      <c r="A6" s="166"/>
      <c r="B6" s="167"/>
      <c r="C6" s="168"/>
      <c r="D6" s="169">
        <v>10048</v>
      </c>
      <c r="E6" s="170"/>
      <c r="F6" s="171">
        <v>127651</v>
      </c>
      <c r="G6" s="172"/>
      <c r="H6" s="173"/>
    </row>
    <row r="7" spans="1:8" x14ac:dyDescent="0.15">
      <c r="A7" s="154" t="s">
        <v>555</v>
      </c>
      <c r="B7" s="159"/>
      <c r="C7" s="160"/>
      <c r="D7" s="161">
        <v>149889</v>
      </c>
      <c r="E7" s="162"/>
      <c r="F7" s="163">
        <v>291173</v>
      </c>
      <c r="G7" s="164"/>
      <c r="H7" s="165"/>
    </row>
    <row r="8" spans="1:8" x14ac:dyDescent="0.15">
      <c r="A8" s="166"/>
      <c r="B8" s="167"/>
      <c r="C8" s="168"/>
      <c r="D8" s="169">
        <v>19378</v>
      </c>
      <c r="E8" s="170"/>
      <c r="F8" s="171">
        <v>119071</v>
      </c>
      <c r="G8" s="172"/>
      <c r="H8" s="173"/>
    </row>
    <row r="9" spans="1:8" x14ac:dyDescent="0.15">
      <c r="A9" s="154" t="s">
        <v>556</v>
      </c>
      <c r="B9" s="159"/>
      <c r="C9" s="160"/>
      <c r="D9" s="161">
        <v>287459</v>
      </c>
      <c r="E9" s="162"/>
      <c r="F9" s="163">
        <v>271581</v>
      </c>
      <c r="G9" s="164"/>
      <c r="H9" s="165"/>
    </row>
    <row r="10" spans="1:8" x14ac:dyDescent="0.15">
      <c r="A10" s="166"/>
      <c r="B10" s="167"/>
      <c r="C10" s="168"/>
      <c r="D10" s="169">
        <v>10305</v>
      </c>
      <c r="E10" s="170"/>
      <c r="F10" s="171">
        <v>117844</v>
      </c>
      <c r="G10" s="172"/>
      <c r="H10" s="173"/>
    </row>
    <row r="11" spans="1:8" x14ac:dyDescent="0.15">
      <c r="A11" s="154" t="s">
        <v>557</v>
      </c>
      <c r="B11" s="159"/>
      <c r="C11" s="160"/>
      <c r="D11" s="161">
        <v>671975</v>
      </c>
      <c r="E11" s="162"/>
      <c r="F11" s="163">
        <v>268375</v>
      </c>
      <c r="G11" s="164"/>
      <c r="H11" s="165"/>
    </row>
    <row r="12" spans="1:8" x14ac:dyDescent="0.15">
      <c r="A12" s="166"/>
      <c r="B12" s="167"/>
      <c r="C12" s="174"/>
      <c r="D12" s="169">
        <v>17977</v>
      </c>
      <c r="E12" s="170"/>
      <c r="F12" s="171">
        <v>119602</v>
      </c>
      <c r="G12" s="172"/>
      <c r="H12" s="173"/>
    </row>
    <row r="13" spans="1:8" x14ac:dyDescent="0.15">
      <c r="A13" s="154"/>
      <c r="B13" s="159"/>
      <c r="C13" s="175"/>
      <c r="D13" s="176">
        <v>402479</v>
      </c>
      <c r="E13" s="177"/>
      <c r="F13" s="178">
        <v>280706</v>
      </c>
      <c r="G13" s="179"/>
      <c r="H13" s="165"/>
    </row>
    <row r="14" spans="1:8" x14ac:dyDescent="0.15">
      <c r="A14" s="166"/>
      <c r="B14" s="167"/>
      <c r="C14" s="168"/>
      <c r="D14" s="169">
        <v>15930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21.19</v>
      </c>
      <c r="C19" s="180">
        <f>ROUND(VALUE(SUBSTITUTE(実質収支比率等に係る経年分析!G$48,"▲","-")),2)</f>
        <v>18.3</v>
      </c>
      <c r="D19" s="180">
        <f>ROUND(VALUE(SUBSTITUTE(実質収支比率等に係る経年分析!H$48,"▲","-")),2)</f>
        <v>12.08</v>
      </c>
      <c r="E19" s="180">
        <f>ROUND(VALUE(SUBSTITUTE(実質収支比率等に係る経年分析!I$48,"▲","-")),2)</f>
        <v>11.58</v>
      </c>
      <c r="F19" s="180">
        <f>ROUND(VALUE(SUBSTITUTE(実質収支比率等に係る経年分析!J$48,"▲","-")),2)</f>
        <v>12.77</v>
      </c>
    </row>
    <row r="20" spans="1:11" x14ac:dyDescent="0.15">
      <c r="A20" s="180" t="s">
        <v>55</v>
      </c>
      <c r="B20" s="180">
        <f>ROUND(VALUE(SUBSTITUTE(実質収支比率等に係る経年分析!F$47,"▲","-")),2)</f>
        <v>12.83</v>
      </c>
      <c r="C20" s="180">
        <f>ROUND(VALUE(SUBSTITUTE(実質収支比率等に係る経年分析!G$47,"▲","-")),2)</f>
        <v>23.74</v>
      </c>
      <c r="D20" s="180">
        <f>ROUND(VALUE(SUBSTITUTE(実質収支比率等に係る経年分析!H$47,"▲","-")),2)</f>
        <v>33.28</v>
      </c>
      <c r="E20" s="180">
        <f>ROUND(VALUE(SUBSTITUTE(実質収支比率等に係る経年分析!I$47,"▲","-")),2)</f>
        <v>42.49</v>
      </c>
      <c r="F20" s="180">
        <f>ROUND(VALUE(SUBSTITUTE(実質収支比率等に係る経年分析!J$47,"▲","-")),2)</f>
        <v>47.5</v>
      </c>
    </row>
    <row r="21" spans="1:11" x14ac:dyDescent="0.15">
      <c r="A21" s="180" t="s">
        <v>56</v>
      </c>
      <c r="B21" s="180">
        <f>IF(ISNUMBER(VALUE(SUBSTITUTE(実質収支比率等に係る経年分析!F$49,"▲","-"))),ROUND(VALUE(SUBSTITUTE(実質収支比率等に係る経年分析!F$49,"▲","-")),2),NA())</f>
        <v>14.13</v>
      </c>
      <c r="C21" s="180">
        <f>IF(ISNUMBER(VALUE(SUBSTITUTE(実質収支比率等に係る経年分析!G$49,"▲","-"))),ROUND(VALUE(SUBSTITUTE(実質収支比率等に係る経年分析!G$49,"▲","-")),2),NA())</f>
        <v>7.75</v>
      </c>
      <c r="D21" s="180">
        <f>IF(ISNUMBER(VALUE(SUBSTITUTE(実質収支比率等に係る経年分析!H$49,"▲","-"))),ROUND(VALUE(SUBSTITUTE(実質収支比率等に係る経年分析!H$49,"▲","-")),2),NA())</f>
        <v>2.87</v>
      </c>
      <c r="E21" s="180">
        <f>IF(ISNUMBER(VALUE(SUBSTITUTE(実質収支比率等に係る経年分析!I$49,"▲","-"))),ROUND(VALUE(SUBSTITUTE(実質収支比率等に係る経年分析!I$49,"▲","-")),2),NA())</f>
        <v>13.43</v>
      </c>
      <c r="F21" s="180">
        <f>IF(ISNUMBER(VALUE(SUBSTITUTE(実質収支比率等に係る経年分析!J$49,"▲","-"))),ROUND(VALUE(SUBSTITUTE(実質収支比率等に係る経年分析!J$49,"▲","-")),2),NA())</f>
        <v>7.71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2.4500000000000002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243</v>
      </c>
      <c r="E42" s="182"/>
      <c r="F42" s="182"/>
      <c r="G42" s="182">
        <f>'実質公債費比率（分子）の構造'!L$52</f>
        <v>252</v>
      </c>
      <c r="H42" s="182"/>
      <c r="I42" s="182"/>
      <c r="J42" s="182">
        <f>'実質公債費比率（分子）の構造'!M$52</f>
        <v>270</v>
      </c>
      <c r="K42" s="182"/>
      <c r="L42" s="182"/>
      <c r="M42" s="182">
        <f>'実質公債費比率（分子）の構造'!N$52</f>
        <v>305</v>
      </c>
      <c r="N42" s="182"/>
      <c r="O42" s="182"/>
      <c r="P42" s="182">
        <f>'実質公債費比率（分子）の構造'!O$52</f>
        <v>327</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35</v>
      </c>
      <c r="C45" s="182"/>
      <c r="D45" s="182"/>
      <c r="E45" s="182">
        <f>'実質公債費比率（分子）の構造'!L$49</f>
        <v>32</v>
      </c>
      <c r="F45" s="182"/>
      <c r="G45" s="182"/>
      <c r="H45" s="182">
        <f>'実質公債費比率（分子）の構造'!M$49</f>
        <v>36</v>
      </c>
      <c r="I45" s="182"/>
      <c r="J45" s="182"/>
      <c r="K45" s="182">
        <f>'実質公債費比率（分子）の構造'!N$49</f>
        <v>39</v>
      </c>
      <c r="L45" s="182"/>
      <c r="M45" s="182"/>
      <c r="N45" s="182">
        <f>'実質公債費比率（分子）の構造'!O$49</f>
        <v>41</v>
      </c>
      <c r="O45" s="182"/>
      <c r="P45" s="182"/>
    </row>
    <row r="46" spans="1:16" x14ac:dyDescent="0.15">
      <c r="A46" s="182" t="s">
        <v>67</v>
      </c>
      <c r="B46" s="182">
        <f>'実質公債費比率（分子）の構造'!K$48</f>
        <v>50</v>
      </c>
      <c r="C46" s="182"/>
      <c r="D46" s="182"/>
      <c r="E46" s="182">
        <f>'実質公債費比率（分子）の構造'!L$48</f>
        <v>45</v>
      </c>
      <c r="F46" s="182"/>
      <c r="G46" s="182"/>
      <c r="H46" s="182">
        <f>'実質公債費比率（分子）の構造'!M$48</f>
        <v>36</v>
      </c>
      <c r="I46" s="182"/>
      <c r="J46" s="182"/>
      <c r="K46" s="182">
        <f>'実質公債費比率（分子）の構造'!N$48</f>
        <v>50</v>
      </c>
      <c r="L46" s="182"/>
      <c r="M46" s="182"/>
      <c r="N46" s="182">
        <f>'実質公債費比率（分子）の構造'!O$48</f>
        <v>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246</v>
      </c>
      <c r="C49" s="182"/>
      <c r="D49" s="182"/>
      <c r="E49" s="182">
        <f>'実質公債費比率（分子）の構造'!L$45</f>
        <v>253</v>
      </c>
      <c r="F49" s="182"/>
      <c r="G49" s="182"/>
      <c r="H49" s="182">
        <f>'実質公債費比率（分子）の構造'!M$45</f>
        <v>290</v>
      </c>
      <c r="I49" s="182"/>
      <c r="J49" s="182"/>
      <c r="K49" s="182">
        <f>'実質公債費比率（分子）の構造'!N$45</f>
        <v>339</v>
      </c>
      <c r="L49" s="182"/>
      <c r="M49" s="182"/>
      <c r="N49" s="182">
        <f>'実質公債費比率（分子）の構造'!O$45</f>
        <v>383</v>
      </c>
      <c r="O49" s="182"/>
      <c r="P49" s="182"/>
    </row>
    <row r="50" spans="1:16" x14ac:dyDescent="0.15">
      <c r="A50" s="182" t="s">
        <v>71</v>
      </c>
      <c r="B50" s="182" t="e">
        <f>NA()</f>
        <v>#N/A</v>
      </c>
      <c r="C50" s="182">
        <f>IF(ISNUMBER('実質公債費比率（分子）の構造'!K$53),'実質公債費比率（分子）の構造'!K$53,NA())</f>
        <v>90</v>
      </c>
      <c r="D50" s="182" t="e">
        <f>NA()</f>
        <v>#N/A</v>
      </c>
      <c r="E50" s="182" t="e">
        <f>NA()</f>
        <v>#N/A</v>
      </c>
      <c r="F50" s="182">
        <f>IF(ISNUMBER('実質公債費比率（分子）の構造'!L$53),'実質公債費比率（分子）の構造'!L$53,NA())</f>
        <v>79</v>
      </c>
      <c r="G50" s="182" t="e">
        <f>NA()</f>
        <v>#N/A</v>
      </c>
      <c r="H50" s="182" t="e">
        <f>NA()</f>
        <v>#N/A</v>
      </c>
      <c r="I50" s="182">
        <f>IF(ISNUMBER('実質公債費比率（分子）の構造'!M$53),'実質公債費比率（分子）の構造'!M$53,NA())</f>
        <v>92</v>
      </c>
      <c r="J50" s="182" t="e">
        <f>NA()</f>
        <v>#N/A</v>
      </c>
      <c r="K50" s="182" t="e">
        <f>NA()</f>
        <v>#N/A</v>
      </c>
      <c r="L50" s="182">
        <f>IF(ISNUMBER('実質公債費比率（分子）の構造'!N$53),'実質公債費比率（分子）の構造'!N$53,NA())</f>
        <v>123</v>
      </c>
      <c r="M50" s="182" t="e">
        <f>NA()</f>
        <v>#N/A</v>
      </c>
      <c r="N50" s="182" t="e">
        <f>NA()</f>
        <v>#N/A</v>
      </c>
      <c r="O50" s="182">
        <f>IF(ISNUMBER('実質公債費比率（分子）の構造'!O$53),'実質公債費比率（分子）の構造'!O$53,NA())</f>
        <v>128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3120</v>
      </c>
      <c r="E56" s="181"/>
      <c r="F56" s="181"/>
      <c r="G56" s="181">
        <f>'将来負担比率（分子）の構造'!J$52</f>
        <v>3296</v>
      </c>
      <c r="H56" s="181"/>
      <c r="I56" s="181"/>
      <c r="J56" s="181">
        <f>'将来負担比率（分子）の構造'!K$52</f>
        <v>3233</v>
      </c>
      <c r="K56" s="181"/>
      <c r="L56" s="181"/>
      <c r="M56" s="181">
        <f>'将来負担比率（分子）の構造'!L$52</f>
        <v>3247</v>
      </c>
      <c r="N56" s="181"/>
      <c r="O56" s="181"/>
      <c r="P56" s="181">
        <f>'将来負担比率（分子）の構造'!M$52</f>
        <v>3486</v>
      </c>
    </row>
    <row r="57" spans="1:16" x14ac:dyDescent="0.15">
      <c r="A57" s="181" t="s">
        <v>42</v>
      </c>
      <c r="B57" s="181"/>
      <c r="C57" s="181"/>
      <c r="D57" s="181">
        <f>'将来負担比率（分子）の構造'!I$51</f>
        <v>470</v>
      </c>
      <c r="E57" s="181"/>
      <c r="F57" s="181"/>
      <c r="G57" s="181">
        <f>'将来負担比率（分子）の構造'!J$51</f>
        <v>457</v>
      </c>
      <c r="H57" s="181"/>
      <c r="I57" s="181"/>
      <c r="J57" s="181">
        <f>'将来負担比率（分子）の構造'!K$51</f>
        <v>410</v>
      </c>
      <c r="K57" s="181"/>
      <c r="L57" s="181"/>
      <c r="M57" s="181">
        <f>'将来負担比率（分子）の構造'!L$51</f>
        <v>312</v>
      </c>
      <c r="N57" s="181"/>
      <c r="O57" s="181"/>
      <c r="P57" s="181">
        <f>'将来負担比率（分子）の構造'!M$51</f>
        <v>280</v>
      </c>
    </row>
    <row r="58" spans="1:16" x14ac:dyDescent="0.15">
      <c r="A58" s="181" t="s">
        <v>41</v>
      </c>
      <c r="B58" s="181"/>
      <c r="C58" s="181"/>
      <c r="D58" s="181">
        <f>'将来負担比率（分子）の構造'!I$50</f>
        <v>2382</v>
      </c>
      <c r="E58" s="181"/>
      <c r="F58" s="181"/>
      <c r="G58" s="181">
        <f>'将来負担比率（分子）の構造'!J$50</f>
        <v>2710</v>
      </c>
      <c r="H58" s="181"/>
      <c r="I58" s="181"/>
      <c r="J58" s="181">
        <f>'将来負担比率（分子）の構造'!K$50</f>
        <v>2965</v>
      </c>
      <c r="K58" s="181"/>
      <c r="L58" s="181"/>
      <c r="M58" s="181">
        <f>'将来負担比率（分子）の構造'!L$50</f>
        <v>3152</v>
      </c>
      <c r="N58" s="181"/>
      <c r="O58" s="181"/>
      <c r="P58" s="181">
        <f>'将来負担比率（分子）の構造'!M$50</f>
        <v>3275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220</v>
      </c>
      <c r="C62" s="181"/>
      <c r="D62" s="181"/>
      <c r="E62" s="181">
        <f>'将来負担比率（分子）の構造'!J$45</f>
        <v>160</v>
      </c>
      <c r="F62" s="181"/>
      <c r="G62" s="181"/>
      <c r="H62" s="181">
        <f>'将来負担比率（分子）の構造'!K$45</f>
        <v>140</v>
      </c>
      <c r="I62" s="181"/>
      <c r="J62" s="181"/>
      <c r="K62" s="181">
        <f>'将来負担比率（分子）の構造'!L$45</f>
        <v>73</v>
      </c>
      <c r="L62" s="181"/>
      <c r="M62" s="181"/>
      <c r="N62" s="181">
        <f>'将来負担比率（分子）の構造'!M$45</f>
        <v>297</v>
      </c>
      <c r="O62" s="181"/>
      <c r="P62" s="181"/>
    </row>
    <row r="63" spans="1:16" x14ac:dyDescent="0.15">
      <c r="A63" s="181" t="s">
        <v>34</v>
      </c>
      <c r="B63" s="181">
        <f>'将来負担比率（分子）の構造'!I$44</f>
        <v>274</v>
      </c>
      <c r="C63" s="181"/>
      <c r="D63" s="181"/>
      <c r="E63" s="181">
        <f>'将来負担比率（分子）の構造'!J$44</f>
        <v>178</v>
      </c>
      <c r="F63" s="181"/>
      <c r="G63" s="181"/>
      <c r="H63" s="181">
        <f>'将来負担比率（分子）の構造'!K$44</f>
        <v>142</v>
      </c>
      <c r="I63" s="181"/>
      <c r="J63" s="181"/>
      <c r="K63" s="181">
        <f>'将来負担比率（分子）の構造'!L$44</f>
        <v>106</v>
      </c>
      <c r="L63" s="181"/>
      <c r="M63" s="181"/>
      <c r="N63" s="181">
        <f>'将来負担比率（分子）の構造'!M$44</f>
        <v>70</v>
      </c>
      <c r="O63" s="181"/>
      <c r="P63" s="181"/>
    </row>
    <row r="64" spans="1:16" x14ac:dyDescent="0.15">
      <c r="A64" s="181" t="s">
        <v>33</v>
      </c>
      <c r="B64" s="181">
        <f>'将来負担比率（分子）の構造'!I$43</f>
        <v>431</v>
      </c>
      <c r="C64" s="181"/>
      <c r="D64" s="181"/>
      <c r="E64" s="181">
        <f>'将来負担比率（分子）の構造'!J$43</f>
        <v>384</v>
      </c>
      <c r="F64" s="181"/>
      <c r="G64" s="181"/>
      <c r="H64" s="181">
        <f>'将来負担比率（分子）の構造'!K$43</f>
        <v>323</v>
      </c>
      <c r="I64" s="181"/>
      <c r="J64" s="181"/>
      <c r="K64" s="181">
        <f>'将来負担比率（分子）の構造'!L$43</f>
        <v>340</v>
      </c>
      <c r="L64" s="181"/>
      <c r="M64" s="181"/>
      <c r="N64" s="181">
        <f>'将来負担比率（分子）の構造'!M$43</f>
        <v>303</v>
      </c>
      <c r="O64" s="181"/>
      <c r="P64" s="181"/>
    </row>
    <row r="65" spans="1:16" x14ac:dyDescent="0.15">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4335</v>
      </c>
      <c r="C66" s="181"/>
      <c r="D66" s="181"/>
      <c r="E66" s="181">
        <f>'将来負担比率（分子）の構造'!J$41</f>
        <v>4601</v>
      </c>
      <c r="F66" s="181"/>
      <c r="G66" s="181"/>
      <c r="H66" s="181">
        <f>'将来負担比率（分子）の構造'!K$41</f>
        <v>4512</v>
      </c>
      <c r="I66" s="181"/>
      <c r="J66" s="181"/>
      <c r="K66" s="181">
        <f>'将来負担比率（分子）の構造'!L$41</f>
        <v>4420</v>
      </c>
      <c r="L66" s="181"/>
      <c r="M66" s="181"/>
      <c r="N66" s="181">
        <f>'将来負担比率（分子）の構造'!M$41</f>
        <v>4769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610</v>
      </c>
      <c r="C72" s="185">
        <f>基金残高に係る経年分析!G55</f>
        <v>786</v>
      </c>
      <c r="D72" s="185">
        <f>基金残高に係る経年分析!H55</f>
        <v>904</v>
      </c>
    </row>
    <row r="73" spans="1:16" x14ac:dyDescent="0.15">
      <c r="A73" s="184" t="s">
        <v>78</v>
      </c>
      <c r="B73" s="185">
        <f>基金残高に係る経年分析!F56</f>
        <v>5</v>
      </c>
      <c r="C73" s="185">
        <f>基金残高に係る経年分析!G56</f>
        <v>0</v>
      </c>
      <c r="D73" s="185">
        <f>基金残高に係る経年分析!H56</f>
        <v>10</v>
      </c>
    </row>
    <row r="74" spans="1:16" x14ac:dyDescent="0.15">
      <c r="A74" s="184" t="s">
        <v>79</v>
      </c>
      <c r="B74" s="185">
        <f>基金残高に係る経年分析!F57</f>
        <v>2341</v>
      </c>
      <c r="C74" s="185">
        <f>基金残高に係る経年分析!G57</f>
        <v>2358</v>
      </c>
      <c r="D74" s="185">
        <f>基金残高に係る経年分析!H57</f>
        <v>2353</v>
      </c>
    </row>
  </sheetData>
  <sheetProtection algorithmName="SHA-512" hashValue="l4OdSktkxF9QjvKwbwcJHGOzWR2k4j09KIxUit5O4mkFHhYS7h6UNhcP8j1F/Nduot0nnhSVlgIRpQScYi1zdg==" saltValue="xkk2wAjIjtICwSkBb5PY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N5" sqref="BN5:BU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848424</v>
      </c>
      <c r="S5" s="635"/>
      <c r="T5" s="635"/>
      <c r="U5" s="635"/>
      <c r="V5" s="635"/>
      <c r="W5" s="635"/>
      <c r="X5" s="635"/>
      <c r="Y5" s="636"/>
      <c r="Z5" s="637">
        <v>15.8</v>
      </c>
      <c r="AA5" s="637"/>
      <c r="AB5" s="637"/>
      <c r="AC5" s="637"/>
      <c r="AD5" s="638">
        <v>848424</v>
      </c>
      <c r="AE5" s="638"/>
      <c r="AF5" s="638"/>
      <c r="AG5" s="638"/>
      <c r="AH5" s="638"/>
      <c r="AI5" s="638"/>
      <c r="AJ5" s="638"/>
      <c r="AK5" s="638"/>
      <c r="AL5" s="639">
        <v>45.9</v>
      </c>
      <c r="AM5" s="640"/>
      <c r="AN5" s="640"/>
      <c r="AO5" s="641"/>
      <c r="AP5" s="631" t="s">
        <v>229</v>
      </c>
      <c r="AQ5" s="632"/>
      <c r="AR5" s="632"/>
      <c r="AS5" s="632"/>
      <c r="AT5" s="632"/>
      <c r="AU5" s="632"/>
      <c r="AV5" s="632"/>
      <c r="AW5" s="632"/>
      <c r="AX5" s="632"/>
      <c r="AY5" s="632"/>
      <c r="AZ5" s="632"/>
      <c r="BA5" s="632"/>
      <c r="BB5" s="632"/>
      <c r="BC5" s="632"/>
      <c r="BD5" s="632"/>
      <c r="BE5" s="632"/>
      <c r="BF5" s="633"/>
      <c r="BG5" s="645">
        <v>848424</v>
      </c>
      <c r="BH5" s="646"/>
      <c r="BI5" s="646"/>
      <c r="BJ5" s="646"/>
      <c r="BK5" s="646"/>
      <c r="BL5" s="646"/>
      <c r="BM5" s="646"/>
      <c r="BN5" s="647"/>
      <c r="BO5" s="648">
        <v>100</v>
      </c>
      <c r="BP5" s="648"/>
      <c r="BQ5" s="648"/>
      <c r="BR5" s="648"/>
      <c r="BS5" s="649" t="s">
        <v>139</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24940</v>
      </c>
      <c r="S6" s="646"/>
      <c r="T6" s="646"/>
      <c r="U6" s="646"/>
      <c r="V6" s="646"/>
      <c r="W6" s="646"/>
      <c r="X6" s="646"/>
      <c r="Y6" s="647"/>
      <c r="Z6" s="648">
        <v>0.5</v>
      </c>
      <c r="AA6" s="648"/>
      <c r="AB6" s="648"/>
      <c r="AC6" s="648"/>
      <c r="AD6" s="649">
        <v>24940</v>
      </c>
      <c r="AE6" s="649"/>
      <c r="AF6" s="649"/>
      <c r="AG6" s="649"/>
      <c r="AH6" s="649"/>
      <c r="AI6" s="649"/>
      <c r="AJ6" s="649"/>
      <c r="AK6" s="649"/>
      <c r="AL6" s="650">
        <v>1.4</v>
      </c>
      <c r="AM6" s="651"/>
      <c r="AN6" s="651"/>
      <c r="AO6" s="652"/>
      <c r="AP6" s="642" t="s">
        <v>234</v>
      </c>
      <c r="AQ6" s="643"/>
      <c r="AR6" s="643"/>
      <c r="AS6" s="643"/>
      <c r="AT6" s="643"/>
      <c r="AU6" s="643"/>
      <c r="AV6" s="643"/>
      <c r="AW6" s="643"/>
      <c r="AX6" s="643"/>
      <c r="AY6" s="643"/>
      <c r="AZ6" s="643"/>
      <c r="BA6" s="643"/>
      <c r="BB6" s="643"/>
      <c r="BC6" s="643"/>
      <c r="BD6" s="643"/>
      <c r="BE6" s="643"/>
      <c r="BF6" s="644"/>
      <c r="BG6" s="645">
        <v>848424</v>
      </c>
      <c r="BH6" s="646"/>
      <c r="BI6" s="646"/>
      <c r="BJ6" s="646"/>
      <c r="BK6" s="646"/>
      <c r="BL6" s="646"/>
      <c r="BM6" s="646"/>
      <c r="BN6" s="647"/>
      <c r="BO6" s="648">
        <v>100</v>
      </c>
      <c r="BP6" s="648"/>
      <c r="BQ6" s="648"/>
      <c r="BR6" s="648"/>
      <c r="BS6" s="649" t="s">
        <v>139</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62181</v>
      </c>
      <c r="CS6" s="646"/>
      <c r="CT6" s="646"/>
      <c r="CU6" s="646"/>
      <c r="CV6" s="646"/>
      <c r="CW6" s="646"/>
      <c r="CX6" s="646"/>
      <c r="CY6" s="647"/>
      <c r="CZ6" s="639">
        <v>1.2</v>
      </c>
      <c r="DA6" s="640"/>
      <c r="DB6" s="640"/>
      <c r="DC6" s="659"/>
      <c r="DD6" s="654" t="s">
        <v>236</v>
      </c>
      <c r="DE6" s="646"/>
      <c r="DF6" s="646"/>
      <c r="DG6" s="646"/>
      <c r="DH6" s="646"/>
      <c r="DI6" s="646"/>
      <c r="DJ6" s="646"/>
      <c r="DK6" s="646"/>
      <c r="DL6" s="646"/>
      <c r="DM6" s="646"/>
      <c r="DN6" s="646"/>
      <c r="DO6" s="646"/>
      <c r="DP6" s="647"/>
      <c r="DQ6" s="654">
        <v>62171</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81</v>
      </c>
      <c r="S7" s="646"/>
      <c r="T7" s="646"/>
      <c r="U7" s="646"/>
      <c r="V7" s="646"/>
      <c r="W7" s="646"/>
      <c r="X7" s="646"/>
      <c r="Y7" s="647"/>
      <c r="Z7" s="648">
        <v>0</v>
      </c>
      <c r="AA7" s="648"/>
      <c r="AB7" s="648"/>
      <c r="AC7" s="648"/>
      <c r="AD7" s="649">
        <v>81</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72282</v>
      </c>
      <c r="BH7" s="646"/>
      <c r="BI7" s="646"/>
      <c r="BJ7" s="646"/>
      <c r="BK7" s="646"/>
      <c r="BL7" s="646"/>
      <c r="BM7" s="646"/>
      <c r="BN7" s="647"/>
      <c r="BO7" s="648">
        <v>8.5</v>
      </c>
      <c r="BP7" s="648"/>
      <c r="BQ7" s="648"/>
      <c r="BR7" s="648"/>
      <c r="BS7" s="649" t="s">
        <v>236</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818155</v>
      </c>
      <c r="CS7" s="646"/>
      <c r="CT7" s="646"/>
      <c r="CU7" s="646"/>
      <c r="CV7" s="646"/>
      <c r="CW7" s="646"/>
      <c r="CX7" s="646"/>
      <c r="CY7" s="647"/>
      <c r="CZ7" s="648">
        <v>16</v>
      </c>
      <c r="DA7" s="648"/>
      <c r="DB7" s="648"/>
      <c r="DC7" s="648"/>
      <c r="DD7" s="654">
        <v>27690</v>
      </c>
      <c r="DE7" s="646"/>
      <c r="DF7" s="646"/>
      <c r="DG7" s="646"/>
      <c r="DH7" s="646"/>
      <c r="DI7" s="646"/>
      <c r="DJ7" s="646"/>
      <c r="DK7" s="646"/>
      <c r="DL7" s="646"/>
      <c r="DM7" s="646"/>
      <c r="DN7" s="646"/>
      <c r="DO7" s="646"/>
      <c r="DP7" s="647"/>
      <c r="DQ7" s="654">
        <v>532469</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290</v>
      </c>
      <c r="S8" s="646"/>
      <c r="T8" s="646"/>
      <c r="U8" s="646"/>
      <c r="V8" s="646"/>
      <c r="W8" s="646"/>
      <c r="X8" s="646"/>
      <c r="Y8" s="647"/>
      <c r="Z8" s="648">
        <v>0</v>
      </c>
      <c r="AA8" s="648"/>
      <c r="AB8" s="648"/>
      <c r="AC8" s="648"/>
      <c r="AD8" s="649">
        <v>290</v>
      </c>
      <c r="AE8" s="649"/>
      <c r="AF8" s="649"/>
      <c r="AG8" s="649"/>
      <c r="AH8" s="649"/>
      <c r="AI8" s="649"/>
      <c r="AJ8" s="649"/>
      <c r="AK8" s="649"/>
      <c r="AL8" s="650">
        <v>0</v>
      </c>
      <c r="AM8" s="651"/>
      <c r="AN8" s="651"/>
      <c r="AO8" s="652"/>
      <c r="AP8" s="642" t="s">
        <v>241</v>
      </c>
      <c r="AQ8" s="643"/>
      <c r="AR8" s="643"/>
      <c r="AS8" s="643"/>
      <c r="AT8" s="643"/>
      <c r="AU8" s="643"/>
      <c r="AV8" s="643"/>
      <c r="AW8" s="643"/>
      <c r="AX8" s="643"/>
      <c r="AY8" s="643"/>
      <c r="AZ8" s="643"/>
      <c r="BA8" s="643"/>
      <c r="BB8" s="643"/>
      <c r="BC8" s="643"/>
      <c r="BD8" s="643"/>
      <c r="BE8" s="643"/>
      <c r="BF8" s="644"/>
      <c r="BG8" s="645">
        <v>3737</v>
      </c>
      <c r="BH8" s="646"/>
      <c r="BI8" s="646"/>
      <c r="BJ8" s="646"/>
      <c r="BK8" s="646"/>
      <c r="BL8" s="646"/>
      <c r="BM8" s="646"/>
      <c r="BN8" s="647"/>
      <c r="BO8" s="648">
        <v>0.4</v>
      </c>
      <c r="BP8" s="648"/>
      <c r="BQ8" s="648"/>
      <c r="BR8" s="648"/>
      <c r="BS8" s="654" t="s">
        <v>131</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1051200</v>
      </c>
      <c r="CS8" s="646"/>
      <c r="CT8" s="646"/>
      <c r="CU8" s="646"/>
      <c r="CV8" s="646"/>
      <c r="CW8" s="646"/>
      <c r="CX8" s="646"/>
      <c r="CY8" s="647"/>
      <c r="CZ8" s="648">
        <v>20.6</v>
      </c>
      <c r="DA8" s="648"/>
      <c r="DB8" s="648"/>
      <c r="DC8" s="648"/>
      <c r="DD8" s="654">
        <v>350333</v>
      </c>
      <c r="DE8" s="646"/>
      <c r="DF8" s="646"/>
      <c r="DG8" s="646"/>
      <c r="DH8" s="646"/>
      <c r="DI8" s="646"/>
      <c r="DJ8" s="646"/>
      <c r="DK8" s="646"/>
      <c r="DL8" s="646"/>
      <c r="DM8" s="646"/>
      <c r="DN8" s="646"/>
      <c r="DO8" s="646"/>
      <c r="DP8" s="647"/>
      <c r="DQ8" s="654">
        <v>379675</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204</v>
      </c>
      <c r="S9" s="646"/>
      <c r="T9" s="646"/>
      <c r="U9" s="646"/>
      <c r="V9" s="646"/>
      <c r="W9" s="646"/>
      <c r="X9" s="646"/>
      <c r="Y9" s="647"/>
      <c r="Z9" s="648">
        <v>0</v>
      </c>
      <c r="AA9" s="648"/>
      <c r="AB9" s="648"/>
      <c r="AC9" s="648"/>
      <c r="AD9" s="649">
        <v>204</v>
      </c>
      <c r="AE9" s="649"/>
      <c r="AF9" s="649"/>
      <c r="AG9" s="649"/>
      <c r="AH9" s="649"/>
      <c r="AI9" s="649"/>
      <c r="AJ9" s="649"/>
      <c r="AK9" s="649"/>
      <c r="AL9" s="650">
        <v>0</v>
      </c>
      <c r="AM9" s="651"/>
      <c r="AN9" s="651"/>
      <c r="AO9" s="652"/>
      <c r="AP9" s="642" t="s">
        <v>244</v>
      </c>
      <c r="AQ9" s="643"/>
      <c r="AR9" s="643"/>
      <c r="AS9" s="643"/>
      <c r="AT9" s="643"/>
      <c r="AU9" s="643"/>
      <c r="AV9" s="643"/>
      <c r="AW9" s="643"/>
      <c r="AX9" s="643"/>
      <c r="AY9" s="643"/>
      <c r="AZ9" s="643"/>
      <c r="BA9" s="643"/>
      <c r="BB9" s="643"/>
      <c r="BC9" s="643"/>
      <c r="BD9" s="643"/>
      <c r="BE9" s="643"/>
      <c r="BF9" s="644"/>
      <c r="BG9" s="645">
        <v>58532</v>
      </c>
      <c r="BH9" s="646"/>
      <c r="BI9" s="646"/>
      <c r="BJ9" s="646"/>
      <c r="BK9" s="646"/>
      <c r="BL9" s="646"/>
      <c r="BM9" s="646"/>
      <c r="BN9" s="647"/>
      <c r="BO9" s="648">
        <v>6.9</v>
      </c>
      <c r="BP9" s="648"/>
      <c r="BQ9" s="648"/>
      <c r="BR9" s="648"/>
      <c r="BS9" s="654" t="s">
        <v>131</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236189</v>
      </c>
      <c r="CS9" s="646"/>
      <c r="CT9" s="646"/>
      <c r="CU9" s="646"/>
      <c r="CV9" s="646"/>
      <c r="CW9" s="646"/>
      <c r="CX9" s="646"/>
      <c r="CY9" s="647"/>
      <c r="CZ9" s="648">
        <v>4.5999999999999996</v>
      </c>
      <c r="DA9" s="648"/>
      <c r="DB9" s="648"/>
      <c r="DC9" s="648"/>
      <c r="DD9" s="654">
        <v>38214</v>
      </c>
      <c r="DE9" s="646"/>
      <c r="DF9" s="646"/>
      <c r="DG9" s="646"/>
      <c r="DH9" s="646"/>
      <c r="DI9" s="646"/>
      <c r="DJ9" s="646"/>
      <c r="DK9" s="646"/>
      <c r="DL9" s="646"/>
      <c r="DM9" s="646"/>
      <c r="DN9" s="646"/>
      <c r="DO9" s="646"/>
      <c r="DP9" s="647"/>
      <c r="DQ9" s="654">
        <v>158818</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236</v>
      </c>
      <c r="AA10" s="648"/>
      <c r="AB10" s="648"/>
      <c r="AC10" s="648"/>
      <c r="AD10" s="649" t="s">
        <v>139</v>
      </c>
      <c r="AE10" s="649"/>
      <c r="AF10" s="649"/>
      <c r="AG10" s="649"/>
      <c r="AH10" s="649"/>
      <c r="AI10" s="649"/>
      <c r="AJ10" s="649"/>
      <c r="AK10" s="649"/>
      <c r="AL10" s="650" t="s">
        <v>236</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7045</v>
      </c>
      <c r="BH10" s="646"/>
      <c r="BI10" s="646"/>
      <c r="BJ10" s="646"/>
      <c r="BK10" s="646"/>
      <c r="BL10" s="646"/>
      <c r="BM10" s="646"/>
      <c r="BN10" s="647"/>
      <c r="BO10" s="648">
        <v>0.8</v>
      </c>
      <c r="BP10" s="648"/>
      <c r="BQ10" s="648"/>
      <c r="BR10" s="648"/>
      <c r="BS10" s="654" t="s">
        <v>131</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t="s">
        <v>236</v>
      </c>
      <c r="CS10" s="646"/>
      <c r="CT10" s="646"/>
      <c r="CU10" s="646"/>
      <c r="CV10" s="646"/>
      <c r="CW10" s="646"/>
      <c r="CX10" s="646"/>
      <c r="CY10" s="647"/>
      <c r="CZ10" s="648" t="s">
        <v>236</v>
      </c>
      <c r="DA10" s="648"/>
      <c r="DB10" s="648"/>
      <c r="DC10" s="648"/>
      <c r="DD10" s="654" t="s">
        <v>236</v>
      </c>
      <c r="DE10" s="646"/>
      <c r="DF10" s="646"/>
      <c r="DG10" s="646"/>
      <c r="DH10" s="646"/>
      <c r="DI10" s="646"/>
      <c r="DJ10" s="646"/>
      <c r="DK10" s="646"/>
      <c r="DL10" s="646"/>
      <c r="DM10" s="646"/>
      <c r="DN10" s="646"/>
      <c r="DO10" s="646"/>
      <c r="DP10" s="647"/>
      <c r="DQ10" s="654" t="s">
        <v>139</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49831</v>
      </c>
      <c r="S11" s="646"/>
      <c r="T11" s="646"/>
      <c r="U11" s="646"/>
      <c r="V11" s="646"/>
      <c r="W11" s="646"/>
      <c r="X11" s="646"/>
      <c r="Y11" s="647"/>
      <c r="Z11" s="650">
        <v>0.9</v>
      </c>
      <c r="AA11" s="651"/>
      <c r="AB11" s="651"/>
      <c r="AC11" s="663"/>
      <c r="AD11" s="654">
        <v>49831</v>
      </c>
      <c r="AE11" s="646"/>
      <c r="AF11" s="646"/>
      <c r="AG11" s="646"/>
      <c r="AH11" s="646"/>
      <c r="AI11" s="646"/>
      <c r="AJ11" s="646"/>
      <c r="AK11" s="647"/>
      <c r="AL11" s="650">
        <v>2.7</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2968</v>
      </c>
      <c r="BH11" s="646"/>
      <c r="BI11" s="646"/>
      <c r="BJ11" s="646"/>
      <c r="BK11" s="646"/>
      <c r="BL11" s="646"/>
      <c r="BM11" s="646"/>
      <c r="BN11" s="647"/>
      <c r="BO11" s="648">
        <v>0.3</v>
      </c>
      <c r="BP11" s="648"/>
      <c r="BQ11" s="648"/>
      <c r="BR11" s="648"/>
      <c r="BS11" s="654" t="s">
        <v>236</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368716</v>
      </c>
      <c r="CS11" s="646"/>
      <c r="CT11" s="646"/>
      <c r="CU11" s="646"/>
      <c r="CV11" s="646"/>
      <c r="CW11" s="646"/>
      <c r="CX11" s="646"/>
      <c r="CY11" s="647"/>
      <c r="CZ11" s="648">
        <v>7.2</v>
      </c>
      <c r="DA11" s="648"/>
      <c r="DB11" s="648"/>
      <c r="DC11" s="648"/>
      <c r="DD11" s="654">
        <v>228507</v>
      </c>
      <c r="DE11" s="646"/>
      <c r="DF11" s="646"/>
      <c r="DG11" s="646"/>
      <c r="DH11" s="646"/>
      <c r="DI11" s="646"/>
      <c r="DJ11" s="646"/>
      <c r="DK11" s="646"/>
      <c r="DL11" s="646"/>
      <c r="DM11" s="646"/>
      <c r="DN11" s="646"/>
      <c r="DO11" s="646"/>
      <c r="DP11" s="647"/>
      <c r="DQ11" s="654">
        <v>68043</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139</v>
      </c>
      <c r="S12" s="646"/>
      <c r="T12" s="646"/>
      <c r="U12" s="646"/>
      <c r="V12" s="646"/>
      <c r="W12" s="646"/>
      <c r="X12" s="646"/>
      <c r="Y12" s="647"/>
      <c r="Z12" s="648" t="s">
        <v>131</v>
      </c>
      <c r="AA12" s="648"/>
      <c r="AB12" s="648"/>
      <c r="AC12" s="648"/>
      <c r="AD12" s="649" t="s">
        <v>236</v>
      </c>
      <c r="AE12" s="649"/>
      <c r="AF12" s="649"/>
      <c r="AG12" s="649"/>
      <c r="AH12" s="649"/>
      <c r="AI12" s="649"/>
      <c r="AJ12" s="649"/>
      <c r="AK12" s="649"/>
      <c r="AL12" s="650" t="s">
        <v>236</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749828</v>
      </c>
      <c r="BH12" s="646"/>
      <c r="BI12" s="646"/>
      <c r="BJ12" s="646"/>
      <c r="BK12" s="646"/>
      <c r="BL12" s="646"/>
      <c r="BM12" s="646"/>
      <c r="BN12" s="647"/>
      <c r="BO12" s="648">
        <v>88.4</v>
      </c>
      <c r="BP12" s="648"/>
      <c r="BQ12" s="648"/>
      <c r="BR12" s="648"/>
      <c r="BS12" s="654" t="s">
        <v>236</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979533</v>
      </c>
      <c r="CS12" s="646"/>
      <c r="CT12" s="646"/>
      <c r="CU12" s="646"/>
      <c r="CV12" s="646"/>
      <c r="CW12" s="646"/>
      <c r="CX12" s="646"/>
      <c r="CY12" s="647"/>
      <c r="CZ12" s="648">
        <v>19.2</v>
      </c>
      <c r="DA12" s="648"/>
      <c r="DB12" s="648"/>
      <c r="DC12" s="648"/>
      <c r="DD12" s="654">
        <v>809237</v>
      </c>
      <c r="DE12" s="646"/>
      <c r="DF12" s="646"/>
      <c r="DG12" s="646"/>
      <c r="DH12" s="646"/>
      <c r="DI12" s="646"/>
      <c r="DJ12" s="646"/>
      <c r="DK12" s="646"/>
      <c r="DL12" s="646"/>
      <c r="DM12" s="646"/>
      <c r="DN12" s="646"/>
      <c r="DO12" s="646"/>
      <c r="DP12" s="647"/>
      <c r="DQ12" s="654">
        <v>27452</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131</v>
      </c>
      <c r="S13" s="646"/>
      <c r="T13" s="646"/>
      <c r="U13" s="646"/>
      <c r="V13" s="646"/>
      <c r="W13" s="646"/>
      <c r="X13" s="646"/>
      <c r="Y13" s="647"/>
      <c r="Z13" s="648" t="s">
        <v>236</v>
      </c>
      <c r="AA13" s="648"/>
      <c r="AB13" s="648"/>
      <c r="AC13" s="648"/>
      <c r="AD13" s="649" t="s">
        <v>139</v>
      </c>
      <c r="AE13" s="649"/>
      <c r="AF13" s="649"/>
      <c r="AG13" s="649"/>
      <c r="AH13" s="649"/>
      <c r="AI13" s="649"/>
      <c r="AJ13" s="649"/>
      <c r="AK13" s="649"/>
      <c r="AL13" s="650" t="s">
        <v>236</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129172</v>
      </c>
      <c r="BH13" s="646"/>
      <c r="BI13" s="646"/>
      <c r="BJ13" s="646"/>
      <c r="BK13" s="646"/>
      <c r="BL13" s="646"/>
      <c r="BM13" s="646"/>
      <c r="BN13" s="647"/>
      <c r="BO13" s="648">
        <v>15.2</v>
      </c>
      <c r="BP13" s="648"/>
      <c r="BQ13" s="648"/>
      <c r="BR13" s="648"/>
      <c r="BS13" s="654" t="s">
        <v>236</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409425</v>
      </c>
      <c r="CS13" s="646"/>
      <c r="CT13" s="646"/>
      <c r="CU13" s="646"/>
      <c r="CV13" s="646"/>
      <c r="CW13" s="646"/>
      <c r="CX13" s="646"/>
      <c r="CY13" s="647"/>
      <c r="CZ13" s="648">
        <v>8</v>
      </c>
      <c r="DA13" s="648"/>
      <c r="DB13" s="648"/>
      <c r="DC13" s="648"/>
      <c r="DD13" s="654">
        <v>308577</v>
      </c>
      <c r="DE13" s="646"/>
      <c r="DF13" s="646"/>
      <c r="DG13" s="646"/>
      <c r="DH13" s="646"/>
      <c r="DI13" s="646"/>
      <c r="DJ13" s="646"/>
      <c r="DK13" s="646"/>
      <c r="DL13" s="646"/>
      <c r="DM13" s="646"/>
      <c r="DN13" s="646"/>
      <c r="DO13" s="646"/>
      <c r="DP13" s="647"/>
      <c r="DQ13" s="654">
        <v>93576</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4107</v>
      </c>
      <c r="S14" s="646"/>
      <c r="T14" s="646"/>
      <c r="U14" s="646"/>
      <c r="V14" s="646"/>
      <c r="W14" s="646"/>
      <c r="X14" s="646"/>
      <c r="Y14" s="647"/>
      <c r="Z14" s="648">
        <v>0.1</v>
      </c>
      <c r="AA14" s="648"/>
      <c r="AB14" s="648"/>
      <c r="AC14" s="648"/>
      <c r="AD14" s="649">
        <v>4107</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11868</v>
      </c>
      <c r="BH14" s="646"/>
      <c r="BI14" s="646"/>
      <c r="BJ14" s="646"/>
      <c r="BK14" s="646"/>
      <c r="BL14" s="646"/>
      <c r="BM14" s="646"/>
      <c r="BN14" s="647"/>
      <c r="BO14" s="648">
        <v>1.4</v>
      </c>
      <c r="BP14" s="648"/>
      <c r="BQ14" s="648"/>
      <c r="BR14" s="648"/>
      <c r="BS14" s="654" t="s">
        <v>236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158564</v>
      </c>
      <c r="CS14" s="646"/>
      <c r="CT14" s="646"/>
      <c r="CU14" s="646"/>
      <c r="CV14" s="646"/>
      <c r="CW14" s="646"/>
      <c r="CX14" s="646"/>
      <c r="CY14" s="647"/>
      <c r="CZ14" s="648">
        <v>3.1</v>
      </c>
      <c r="DA14" s="648"/>
      <c r="DB14" s="648"/>
      <c r="DC14" s="648"/>
      <c r="DD14" s="654" t="s">
        <v>236</v>
      </c>
      <c r="DE14" s="646"/>
      <c r="DF14" s="646"/>
      <c r="DG14" s="646"/>
      <c r="DH14" s="646"/>
      <c r="DI14" s="646"/>
      <c r="DJ14" s="646"/>
      <c r="DK14" s="646"/>
      <c r="DL14" s="646"/>
      <c r="DM14" s="646"/>
      <c r="DN14" s="646"/>
      <c r="DO14" s="646"/>
      <c r="DP14" s="647"/>
      <c r="DQ14" s="654">
        <v>135160</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236</v>
      </c>
      <c r="AA15" s="648"/>
      <c r="AB15" s="648"/>
      <c r="AC15" s="648"/>
      <c r="AD15" s="649" t="s">
        <v>236</v>
      </c>
      <c r="AE15" s="649"/>
      <c r="AF15" s="649"/>
      <c r="AG15" s="649"/>
      <c r="AH15" s="649"/>
      <c r="AI15" s="649"/>
      <c r="AJ15" s="649"/>
      <c r="AK15" s="649"/>
      <c r="AL15" s="650" t="s">
        <v>131</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14446</v>
      </c>
      <c r="BH15" s="646"/>
      <c r="BI15" s="646"/>
      <c r="BJ15" s="646"/>
      <c r="BK15" s="646"/>
      <c r="BL15" s="646"/>
      <c r="BM15" s="646"/>
      <c r="BN15" s="647"/>
      <c r="BO15" s="648">
        <v>1.7</v>
      </c>
      <c r="BP15" s="648"/>
      <c r="BQ15" s="648"/>
      <c r="BR15" s="648"/>
      <c r="BS15" s="654" t="s">
        <v>236</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544360</v>
      </c>
      <c r="CS15" s="646"/>
      <c r="CT15" s="646"/>
      <c r="CU15" s="646"/>
      <c r="CV15" s="646"/>
      <c r="CW15" s="646"/>
      <c r="CX15" s="646"/>
      <c r="CY15" s="647"/>
      <c r="CZ15" s="648">
        <v>10.7</v>
      </c>
      <c r="DA15" s="648"/>
      <c r="DB15" s="648"/>
      <c r="DC15" s="648"/>
      <c r="DD15" s="654">
        <v>298389</v>
      </c>
      <c r="DE15" s="646"/>
      <c r="DF15" s="646"/>
      <c r="DG15" s="646"/>
      <c r="DH15" s="646"/>
      <c r="DI15" s="646"/>
      <c r="DJ15" s="646"/>
      <c r="DK15" s="646"/>
      <c r="DL15" s="646"/>
      <c r="DM15" s="646"/>
      <c r="DN15" s="646"/>
      <c r="DO15" s="646"/>
      <c r="DP15" s="647"/>
      <c r="DQ15" s="654">
        <v>197692</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809</v>
      </c>
      <c r="S16" s="646"/>
      <c r="T16" s="646"/>
      <c r="U16" s="646"/>
      <c r="V16" s="646"/>
      <c r="W16" s="646"/>
      <c r="X16" s="646"/>
      <c r="Y16" s="647"/>
      <c r="Z16" s="648">
        <v>0</v>
      </c>
      <c r="AA16" s="648"/>
      <c r="AB16" s="648"/>
      <c r="AC16" s="648"/>
      <c r="AD16" s="649">
        <v>809</v>
      </c>
      <c r="AE16" s="649"/>
      <c r="AF16" s="649"/>
      <c r="AG16" s="649"/>
      <c r="AH16" s="649"/>
      <c r="AI16" s="649"/>
      <c r="AJ16" s="649"/>
      <c r="AK16" s="649"/>
      <c r="AL16" s="650">
        <v>0</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131</v>
      </c>
      <c r="BH16" s="646"/>
      <c r="BI16" s="646"/>
      <c r="BJ16" s="646"/>
      <c r="BK16" s="646"/>
      <c r="BL16" s="646"/>
      <c r="BM16" s="646"/>
      <c r="BN16" s="647"/>
      <c r="BO16" s="648" t="s">
        <v>236</v>
      </c>
      <c r="BP16" s="648"/>
      <c r="BQ16" s="648"/>
      <c r="BR16" s="648"/>
      <c r="BS16" s="654" t="s">
        <v>131</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87119</v>
      </c>
      <c r="CS16" s="646"/>
      <c r="CT16" s="646"/>
      <c r="CU16" s="646"/>
      <c r="CV16" s="646"/>
      <c r="CW16" s="646"/>
      <c r="CX16" s="646"/>
      <c r="CY16" s="647"/>
      <c r="CZ16" s="648">
        <v>1.7</v>
      </c>
      <c r="DA16" s="648"/>
      <c r="DB16" s="648"/>
      <c r="DC16" s="648"/>
      <c r="DD16" s="654" t="s">
        <v>236</v>
      </c>
      <c r="DE16" s="646"/>
      <c r="DF16" s="646"/>
      <c r="DG16" s="646"/>
      <c r="DH16" s="646"/>
      <c r="DI16" s="646"/>
      <c r="DJ16" s="646"/>
      <c r="DK16" s="646"/>
      <c r="DL16" s="646"/>
      <c r="DM16" s="646"/>
      <c r="DN16" s="646"/>
      <c r="DO16" s="646"/>
      <c r="DP16" s="647"/>
      <c r="DQ16" s="654">
        <v>9827</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6982</v>
      </c>
      <c r="S17" s="646"/>
      <c r="T17" s="646"/>
      <c r="U17" s="646"/>
      <c r="V17" s="646"/>
      <c r="W17" s="646"/>
      <c r="X17" s="646"/>
      <c r="Y17" s="647"/>
      <c r="Z17" s="648">
        <v>0.1</v>
      </c>
      <c r="AA17" s="648"/>
      <c r="AB17" s="648"/>
      <c r="AC17" s="648"/>
      <c r="AD17" s="649">
        <v>6982</v>
      </c>
      <c r="AE17" s="649"/>
      <c r="AF17" s="649"/>
      <c r="AG17" s="649"/>
      <c r="AH17" s="649"/>
      <c r="AI17" s="649"/>
      <c r="AJ17" s="649"/>
      <c r="AK17" s="649"/>
      <c r="AL17" s="650">
        <v>0.4</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236</v>
      </c>
      <c r="BH17" s="646"/>
      <c r="BI17" s="646"/>
      <c r="BJ17" s="646"/>
      <c r="BK17" s="646"/>
      <c r="BL17" s="646"/>
      <c r="BM17" s="646"/>
      <c r="BN17" s="647"/>
      <c r="BO17" s="648" t="s">
        <v>131</v>
      </c>
      <c r="BP17" s="648"/>
      <c r="BQ17" s="648"/>
      <c r="BR17" s="648"/>
      <c r="BS17" s="654" t="s">
        <v>131</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383186</v>
      </c>
      <c r="CS17" s="646"/>
      <c r="CT17" s="646"/>
      <c r="CU17" s="646"/>
      <c r="CV17" s="646"/>
      <c r="CW17" s="646"/>
      <c r="CX17" s="646"/>
      <c r="CY17" s="647"/>
      <c r="CZ17" s="648">
        <v>7.5</v>
      </c>
      <c r="DA17" s="648"/>
      <c r="DB17" s="648"/>
      <c r="DC17" s="648"/>
      <c r="DD17" s="654" t="s">
        <v>236</v>
      </c>
      <c r="DE17" s="646"/>
      <c r="DF17" s="646"/>
      <c r="DG17" s="646"/>
      <c r="DH17" s="646"/>
      <c r="DI17" s="646"/>
      <c r="DJ17" s="646"/>
      <c r="DK17" s="646"/>
      <c r="DL17" s="646"/>
      <c r="DM17" s="646"/>
      <c r="DN17" s="646"/>
      <c r="DO17" s="646"/>
      <c r="DP17" s="647"/>
      <c r="DQ17" s="654">
        <v>353200</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928</v>
      </c>
      <c r="S18" s="646"/>
      <c r="T18" s="646"/>
      <c r="U18" s="646"/>
      <c r="V18" s="646"/>
      <c r="W18" s="646"/>
      <c r="X18" s="646"/>
      <c r="Y18" s="647"/>
      <c r="Z18" s="648">
        <v>0</v>
      </c>
      <c r="AA18" s="648"/>
      <c r="AB18" s="648"/>
      <c r="AC18" s="648"/>
      <c r="AD18" s="649">
        <v>928</v>
      </c>
      <c r="AE18" s="649"/>
      <c r="AF18" s="649"/>
      <c r="AG18" s="649"/>
      <c r="AH18" s="649"/>
      <c r="AI18" s="649"/>
      <c r="AJ18" s="649"/>
      <c r="AK18" s="649"/>
      <c r="AL18" s="650">
        <v>0.1</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236</v>
      </c>
      <c r="BH18" s="646"/>
      <c r="BI18" s="646"/>
      <c r="BJ18" s="646"/>
      <c r="BK18" s="646"/>
      <c r="BL18" s="646"/>
      <c r="BM18" s="646"/>
      <c r="BN18" s="647"/>
      <c r="BO18" s="648" t="s">
        <v>236</v>
      </c>
      <c r="BP18" s="648"/>
      <c r="BQ18" s="648"/>
      <c r="BR18" s="648"/>
      <c r="BS18" s="654" t="s">
        <v>236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236</v>
      </c>
      <c r="CS18" s="646"/>
      <c r="CT18" s="646"/>
      <c r="CU18" s="646"/>
      <c r="CV18" s="646"/>
      <c r="CW18" s="646"/>
      <c r="CX18" s="646"/>
      <c r="CY18" s="647"/>
      <c r="CZ18" s="648" t="s">
        <v>236</v>
      </c>
      <c r="DA18" s="648"/>
      <c r="DB18" s="648"/>
      <c r="DC18" s="648"/>
      <c r="DD18" s="654" t="s">
        <v>131</v>
      </c>
      <c r="DE18" s="646"/>
      <c r="DF18" s="646"/>
      <c r="DG18" s="646"/>
      <c r="DH18" s="646"/>
      <c r="DI18" s="646"/>
      <c r="DJ18" s="646"/>
      <c r="DK18" s="646"/>
      <c r="DL18" s="646"/>
      <c r="DM18" s="646"/>
      <c r="DN18" s="646"/>
      <c r="DO18" s="646"/>
      <c r="DP18" s="647"/>
      <c r="DQ18" s="654" t="s">
        <v>139</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477</v>
      </c>
      <c r="S19" s="646"/>
      <c r="T19" s="646"/>
      <c r="U19" s="646"/>
      <c r="V19" s="646"/>
      <c r="W19" s="646"/>
      <c r="X19" s="646"/>
      <c r="Y19" s="647"/>
      <c r="Z19" s="648">
        <v>0</v>
      </c>
      <c r="AA19" s="648"/>
      <c r="AB19" s="648"/>
      <c r="AC19" s="648"/>
      <c r="AD19" s="649">
        <v>477</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236</v>
      </c>
      <c r="BH19" s="646"/>
      <c r="BI19" s="646"/>
      <c r="BJ19" s="646"/>
      <c r="BK19" s="646"/>
      <c r="BL19" s="646"/>
      <c r="BM19" s="646"/>
      <c r="BN19" s="647"/>
      <c r="BO19" s="648" t="s">
        <v>139</v>
      </c>
      <c r="BP19" s="648"/>
      <c r="BQ19" s="648"/>
      <c r="BR19" s="648"/>
      <c r="BS19" s="654" t="s">
        <v>131</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236</v>
      </c>
      <c r="CS19" s="646"/>
      <c r="CT19" s="646"/>
      <c r="CU19" s="646"/>
      <c r="CV19" s="646"/>
      <c r="CW19" s="646"/>
      <c r="CX19" s="646"/>
      <c r="CY19" s="647"/>
      <c r="CZ19" s="648" t="s">
        <v>131</v>
      </c>
      <c r="DA19" s="648"/>
      <c r="DB19" s="648"/>
      <c r="DC19" s="648"/>
      <c r="DD19" s="654" t="s">
        <v>131</v>
      </c>
      <c r="DE19" s="646"/>
      <c r="DF19" s="646"/>
      <c r="DG19" s="646"/>
      <c r="DH19" s="646"/>
      <c r="DI19" s="646"/>
      <c r="DJ19" s="646"/>
      <c r="DK19" s="646"/>
      <c r="DL19" s="646"/>
      <c r="DM19" s="646"/>
      <c r="DN19" s="646"/>
      <c r="DO19" s="646"/>
      <c r="DP19" s="647"/>
      <c r="DQ19" s="654" t="s">
        <v>139</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27</v>
      </c>
      <c r="S20" s="646"/>
      <c r="T20" s="646"/>
      <c r="U20" s="646"/>
      <c r="V20" s="646"/>
      <c r="W20" s="646"/>
      <c r="X20" s="646"/>
      <c r="Y20" s="647"/>
      <c r="Z20" s="648">
        <v>0</v>
      </c>
      <c r="AA20" s="648"/>
      <c r="AB20" s="648"/>
      <c r="AC20" s="648"/>
      <c r="AD20" s="649">
        <v>27</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131</v>
      </c>
      <c r="BH20" s="646"/>
      <c r="BI20" s="646"/>
      <c r="BJ20" s="646"/>
      <c r="BK20" s="646"/>
      <c r="BL20" s="646"/>
      <c r="BM20" s="646"/>
      <c r="BN20" s="647"/>
      <c r="BO20" s="648" t="s">
        <v>236</v>
      </c>
      <c r="BP20" s="648"/>
      <c r="BQ20" s="648"/>
      <c r="BR20" s="648"/>
      <c r="BS20" s="654" t="s">
        <v>236</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5098628</v>
      </c>
      <c r="CS20" s="646"/>
      <c r="CT20" s="646"/>
      <c r="CU20" s="646"/>
      <c r="CV20" s="646"/>
      <c r="CW20" s="646"/>
      <c r="CX20" s="646"/>
      <c r="CY20" s="647"/>
      <c r="CZ20" s="648">
        <v>100</v>
      </c>
      <c r="DA20" s="648"/>
      <c r="DB20" s="648"/>
      <c r="DC20" s="648"/>
      <c r="DD20" s="654">
        <v>2060947</v>
      </c>
      <c r="DE20" s="646"/>
      <c r="DF20" s="646"/>
      <c r="DG20" s="646"/>
      <c r="DH20" s="646"/>
      <c r="DI20" s="646"/>
      <c r="DJ20" s="646"/>
      <c r="DK20" s="646"/>
      <c r="DL20" s="646"/>
      <c r="DM20" s="646"/>
      <c r="DN20" s="646"/>
      <c r="DO20" s="646"/>
      <c r="DP20" s="647"/>
      <c r="DQ20" s="654">
        <v>2018083</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5550</v>
      </c>
      <c r="S21" s="646"/>
      <c r="T21" s="646"/>
      <c r="U21" s="646"/>
      <c r="V21" s="646"/>
      <c r="W21" s="646"/>
      <c r="X21" s="646"/>
      <c r="Y21" s="647"/>
      <c r="Z21" s="648">
        <v>0.1</v>
      </c>
      <c r="AA21" s="648"/>
      <c r="AB21" s="648"/>
      <c r="AC21" s="648"/>
      <c r="AD21" s="649">
        <v>5550</v>
      </c>
      <c r="AE21" s="649"/>
      <c r="AF21" s="649"/>
      <c r="AG21" s="649"/>
      <c r="AH21" s="649"/>
      <c r="AI21" s="649"/>
      <c r="AJ21" s="649"/>
      <c r="AK21" s="649"/>
      <c r="AL21" s="650">
        <v>0.3</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131</v>
      </c>
      <c r="BH21" s="646"/>
      <c r="BI21" s="646"/>
      <c r="BJ21" s="646"/>
      <c r="BK21" s="646"/>
      <c r="BL21" s="646"/>
      <c r="BM21" s="646"/>
      <c r="BN21" s="647"/>
      <c r="BO21" s="648" t="s">
        <v>236</v>
      </c>
      <c r="BP21" s="648"/>
      <c r="BQ21" s="648"/>
      <c r="BR21" s="648"/>
      <c r="BS21" s="654" t="s">
        <v>236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1019006</v>
      </c>
      <c r="S22" s="646"/>
      <c r="T22" s="646"/>
      <c r="U22" s="646"/>
      <c r="V22" s="646"/>
      <c r="W22" s="646"/>
      <c r="X22" s="646"/>
      <c r="Y22" s="647"/>
      <c r="Z22" s="648">
        <v>18.899999999999999</v>
      </c>
      <c r="AA22" s="648"/>
      <c r="AB22" s="648"/>
      <c r="AC22" s="648"/>
      <c r="AD22" s="649">
        <v>905790</v>
      </c>
      <c r="AE22" s="649"/>
      <c r="AF22" s="649"/>
      <c r="AG22" s="649"/>
      <c r="AH22" s="649"/>
      <c r="AI22" s="649"/>
      <c r="AJ22" s="649"/>
      <c r="AK22" s="649"/>
      <c r="AL22" s="650">
        <v>49</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131</v>
      </c>
      <c r="BH22" s="646"/>
      <c r="BI22" s="646"/>
      <c r="BJ22" s="646"/>
      <c r="BK22" s="646"/>
      <c r="BL22" s="646"/>
      <c r="BM22" s="646"/>
      <c r="BN22" s="647"/>
      <c r="BO22" s="648" t="s">
        <v>236</v>
      </c>
      <c r="BP22" s="648"/>
      <c r="BQ22" s="648"/>
      <c r="BR22" s="648"/>
      <c r="BS22" s="654" t="s">
        <v>236</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905790</v>
      </c>
      <c r="S23" s="646"/>
      <c r="T23" s="646"/>
      <c r="U23" s="646"/>
      <c r="V23" s="646"/>
      <c r="W23" s="646"/>
      <c r="X23" s="646"/>
      <c r="Y23" s="647"/>
      <c r="Z23" s="648">
        <v>16.8</v>
      </c>
      <c r="AA23" s="648"/>
      <c r="AB23" s="648"/>
      <c r="AC23" s="648"/>
      <c r="AD23" s="649">
        <v>905790</v>
      </c>
      <c r="AE23" s="649"/>
      <c r="AF23" s="649"/>
      <c r="AG23" s="649"/>
      <c r="AH23" s="649"/>
      <c r="AI23" s="649"/>
      <c r="AJ23" s="649"/>
      <c r="AK23" s="649"/>
      <c r="AL23" s="650">
        <v>49</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139</v>
      </c>
      <c r="BH23" s="646"/>
      <c r="BI23" s="646"/>
      <c r="BJ23" s="646"/>
      <c r="BK23" s="646"/>
      <c r="BL23" s="646"/>
      <c r="BM23" s="646"/>
      <c r="BN23" s="647"/>
      <c r="BO23" s="648" t="s">
        <v>139</v>
      </c>
      <c r="BP23" s="648"/>
      <c r="BQ23" s="648"/>
      <c r="BR23" s="648"/>
      <c r="BS23" s="654" t="s">
        <v>236</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113216</v>
      </c>
      <c r="S24" s="646"/>
      <c r="T24" s="646"/>
      <c r="U24" s="646"/>
      <c r="V24" s="646"/>
      <c r="W24" s="646"/>
      <c r="X24" s="646"/>
      <c r="Y24" s="647"/>
      <c r="Z24" s="648">
        <v>2.1</v>
      </c>
      <c r="AA24" s="648"/>
      <c r="AB24" s="648"/>
      <c r="AC24" s="648"/>
      <c r="AD24" s="649" t="s">
        <v>236</v>
      </c>
      <c r="AE24" s="649"/>
      <c r="AF24" s="649"/>
      <c r="AG24" s="649"/>
      <c r="AH24" s="649"/>
      <c r="AI24" s="649"/>
      <c r="AJ24" s="649"/>
      <c r="AK24" s="649"/>
      <c r="AL24" s="650" t="s">
        <v>139</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139</v>
      </c>
      <c r="BH24" s="646"/>
      <c r="BI24" s="646"/>
      <c r="BJ24" s="646"/>
      <c r="BK24" s="646"/>
      <c r="BL24" s="646"/>
      <c r="BM24" s="646"/>
      <c r="BN24" s="647"/>
      <c r="BO24" s="648" t="s">
        <v>236</v>
      </c>
      <c r="BP24" s="648"/>
      <c r="BQ24" s="648"/>
      <c r="BR24" s="648"/>
      <c r="BS24" s="654" t="s">
        <v>236</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1309751</v>
      </c>
      <c r="CS24" s="635"/>
      <c r="CT24" s="635"/>
      <c r="CU24" s="635"/>
      <c r="CV24" s="635"/>
      <c r="CW24" s="635"/>
      <c r="CX24" s="635"/>
      <c r="CY24" s="636"/>
      <c r="CZ24" s="639">
        <v>25.7</v>
      </c>
      <c r="DA24" s="640"/>
      <c r="DB24" s="640"/>
      <c r="DC24" s="659"/>
      <c r="DD24" s="683">
        <v>1013093</v>
      </c>
      <c r="DE24" s="635"/>
      <c r="DF24" s="635"/>
      <c r="DG24" s="635"/>
      <c r="DH24" s="635"/>
      <c r="DI24" s="635"/>
      <c r="DJ24" s="635"/>
      <c r="DK24" s="636"/>
      <c r="DL24" s="683">
        <v>997119</v>
      </c>
      <c r="DM24" s="635"/>
      <c r="DN24" s="635"/>
      <c r="DO24" s="635"/>
      <c r="DP24" s="635"/>
      <c r="DQ24" s="635"/>
      <c r="DR24" s="635"/>
      <c r="DS24" s="635"/>
      <c r="DT24" s="635"/>
      <c r="DU24" s="635"/>
      <c r="DV24" s="636"/>
      <c r="DW24" s="639">
        <v>52.2</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236</v>
      </c>
      <c r="S25" s="646"/>
      <c r="T25" s="646"/>
      <c r="U25" s="646"/>
      <c r="V25" s="646"/>
      <c r="W25" s="646"/>
      <c r="X25" s="646"/>
      <c r="Y25" s="647"/>
      <c r="Z25" s="648" t="s">
        <v>236</v>
      </c>
      <c r="AA25" s="648"/>
      <c r="AB25" s="648"/>
      <c r="AC25" s="648"/>
      <c r="AD25" s="649" t="s">
        <v>131</v>
      </c>
      <c r="AE25" s="649"/>
      <c r="AF25" s="649"/>
      <c r="AG25" s="649"/>
      <c r="AH25" s="649"/>
      <c r="AI25" s="649"/>
      <c r="AJ25" s="649"/>
      <c r="AK25" s="649"/>
      <c r="AL25" s="650" t="s">
        <v>131</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139</v>
      </c>
      <c r="BH25" s="646"/>
      <c r="BI25" s="646"/>
      <c r="BJ25" s="646"/>
      <c r="BK25" s="646"/>
      <c r="BL25" s="646"/>
      <c r="BM25" s="646"/>
      <c r="BN25" s="647"/>
      <c r="BO25" s="648" t="s">
        <v>131</v>
      </c>
      <c r="BP25" s="648"/>
      <c r="BQ25" s="648"/>
      <c r="BR25" s="648"/>
      <c r="BS25" s="654" t="s">
        <v>236</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639902</v>
      </c>
      <c r="CS25" s="679"/>
      <c r="CT25" s="679"/>
      <c r="CU25" s="679"/>
      <c r="CV25" s="679"/>
      <c r="CW25" s="679"/>
      <c r="CX25" s="679"/>
      <c r="CY25" s="680"/>
      <c r="CZ25" s="650">
        <v>12.6</v>
      </c>
      <c r="DA25" s="681"/>
      <c r="DB25" s="681"/>
      <c r="DC25" s="684"/>
      <c r="DD25" s="654">
        <v>588942</v>
      </c>
      <c r="DE25" s="679"/>
      <c r="DF25" s="679"/>
      <c r="DG25" s="679"/>
      <c r="DH25" s="679"/>
      <c r="DI25" s="679"/>
      <c r="DJ25" s="679"/>
      <c r="DK25" s="680"/>
      <c r="DL25" s="654">
        <v>573063</v>
      </c>
      <c r="DM25" s="679"/>
      <c r="DN25" s="679"/>
      <c r="DO25" s="679"/>
      <c r="DP25" s="679"/>
      <c r="DQ25" s="679"/>
      <c r="DR25" s="679"/>
      <c r="DS25" s="679"/>
      <c r="DT25" s="679"/>
      <c r="DU25" s="679"/>
      <c r="DV25" s="680"/>
      <c r="DW25" s="650">
        <v>30</v>
      </c>
      <c r="DX25" s="681"/>
      <c r="DY25" s="681"/>
      <c r="DZ25" s="681"/>
      <c r="EA25" s="681"/>
      <c r="EB25" s="681"/>
      <c r="EC25" s="682"/>
    </row>
    <row r="26" spans="2:133" ht="11.25" customHeight="1" x14ac:dyDescent="0.15">
      <c r="B26" s="642" t="s">
        <v>297</v>
      </c>
      <c r="C26" s="643"/>
      <c r="D26" s="643"/>
      <c r="E26" s="643"/>
      <c r="F26" s="643"/>
      <c r="G26" s="643"/>
      <c r="H26" s="643"/>
      <c r="I26" s="643"/>
      <c r="J26" s="643"/>
      <c r="K26" s="643"/>
      <c r="L26" s="643"/>
      <c r="M26" s="643"/>
      <c r="N26" s="643"/>
      <c r="O26" s="643"/>
      <c r="P26" s="643"/>
      <c r="Q26" s="644"/>
      <c r="R26" s="645">
        <v>1954674</v>
      </c>
      <c r="S26" s="646"/>
      <c r="T26" s="646"/>
      <c r="U26" s="646"/>
      <c r="V26" s="646"/>
      <c r="W26" s="646"/>
      <c r="X26" s="646"/>
      <c r="Y26" s="647"/>
      <c r="Z26" s="648">
        <v>36.299999999999997</v>
      </c>
      <c r="AA26" s="648"/>
      <c r="AB26" s="648"/>
      <c r="AC26" s="648"/>
      <c r="AD26" s="649">
        <v>1841458</v>
      </c>
      <c r="AE26" s="649"/>
      <c r="AF26" s="649"/>
      <c r="AG26" s="649"/>
      <c r="AH26" s="649"/>
      <c r="AI26" s="649"/>
      <c r="AJ26" s="649"/>
      <c r="AK26" s="649"/>
      <c r="AL26" s="650">
        <v>99.7</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236</v>
      </c>
      <c r="BH26" s="646"/>
      <c r="BI26" s="646"/>
      <c r="BJ26" s="646"/>
      <c r="BK26" s="646"/>
      <c r="BL26" s="646"/>
      <c r="BM26" s="646"/>
      <c r="BN26" s="647"/>
      <c r="BO26" s="648" t="s">
        <v>131</v>
      </c>
      <c r="BP26" s="648"/>
      <c r="BQ26" s="648"/>
      <c r="BR26" s="648"/>
      <c r="BS26" s="654" t="s">
        <v>139</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369553</v>
      </c>
      <c r="CS26" s="646"/>
      <c r="CT26" s="646"/>
      <c r="CU26" s="646"/>
      <c r="CV26" s="646"/>
      <c r="CW26" s="646"/>
      <c r="CX26" s="646"/>
      <c r="CY26" s="647"/>
      <c r="CZ26" s="650">
        <v>7.2</v>
      </c>
      <c r="DA26" s="681"/>
      <c r="DB26" s="681"/>
      <c r="DC26" s="684"/>
      <c r="DD26" s="654">
        <v>338002</v>
      </c>
      <c r="DE26" s="646"/>
      <c r="DF26" s="646"/>
      <c r="DG26" s="646"/>
      <c r="DH26" s="646"/>
      <c r="DI26" s="646"/>
      <c r="DJ26" s="646"/>
      <c r="DK26" s="647"/>
      <c r="DL26" s="654" t="s">
        <v>236</v>
      </c>
      <c r="DM26" s="646"/>
      <c r="DN26" s="646"/>
      <c r="DO26" s="646"/>
      <c r="DP26" s="646"/>
      <c r="DQ26" s="646"/>
      <c r="DR26" s="646"/>
      <c r="DS26" s="646"/>
      <c r="DT26" s="646"/>
      <c r="DU26" s="646"/>
      <c r="DV26" s="647"/>
      <c r="DW26" s="650" t="s">
        <v>236</v>
      </c>
      <c r="DX26" s="681"/>
      <c r="DY26" s="681"/>
      <c r="DZ26" s="681"/>
      <c r="EA26" s="681"/>
      <c r="EB26" s="681"/>
      <c r="EC26" s="682"/>
    </row>
    <row r="27" spans="2:133" ht="11.25" customHeight="1" x14ac:dyDescent="0.15">
      <c r="B27" s="642" t="s">
        <v>300</v>
      </c>
      <c r="C27" s="643"/>
      <c r="D27" s="643"/>
      <c r="E27" s="643"/>
      <c r="F27" s="643"/>
      <c r="G27" s="643"/>
      <c r="H27" s="643"/>
      <c r="I27" s="643"/>
      <c r="J27" s="643"/>
      <c r="K27" s="643"/>
      <c r="L27" s="643"/>
      <c r="M27" s="643"/>
      <c r="N27" s="643"/>
      <c r="O27" s="643"/>
      <c r="P27" s="643"/>
      <c r="Q27" s="644"/>
      <c r="R27" s="645">
        <v>732</v>
      </c>
      <c r="S27" s="646"/>
      <c r="T27" s="646"/>
      <c r="U27" s="646"/>
      <c r="V27" s="646"/>
      <c r="W27" s="646"/>
      <c r="X27" s="646"/>
      <c r="Y27" s="647"/>
      <c r="Z27" s="648">
        <v>0</v>
      </c>
      <c r="AA27" s="648"/>
      <c r="AB27" s="648"/>
      <c r="AC27" s="648"/>
      <c r="AD27" s="649">
        <v>732</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848424</v>
      </c>
      <c r="BH27" s="646"/>
      <c r="BI27" s="646"/>
      <c r="BJ27" s="646"/>
      <c r="BK27" s="646"/>
      <c r="BL27" s="646"/>
      <c r="BM27" s="646"/>
      <c r="BN27" s="647"/>
      <c r="BO27" s="648">
        <v>100</v>
      </c>
      <c r="BP27" s="648"/>
      <c r="BQ27" s="648"/>
      <c r="BR27" s="648"/>
      <c r="BS27" s="654" t="s">
        <v>131</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286663</v>
      </c>
      <c r="CS27" s="679"/>
      <c r="CT27" s="679"/>
      <c r="CU27" s="679"/>
      <c r="CV27" s="679"/>
      <c r="CW27" s="679"/>
      <c r="CX27" s="679"/>
      <c r="CY27" s="680"/>
      <c r="CZ27" s="650">
        <v>5.6</v>
      </c>
      <c r="DA27" s="681"/>
      <c r="DB27" s="681"/>
      <c r="DC27" s="684"/>
      <c r="DD27" s="654">
        <v>70951</v>
      </c>
      <c r="DE27" s="679"/>
      <c r="DF27" s="679"/>
      <c r="DG27" s="679"/>
      <c r="DH27" s="679"/>
      <c r="DI27" s="679"/>
      <c r="DJ27" s="679"/>
      <c r="DK27" s="680"/>
      <c r="DL27" s="654">
        <v>70856</v>
      </c>
      <c r="DM27" s="679"/>
      <c r="DN27" s="679"/>
      <c r="DO27" s="679"/>
      <c r="DP27" s="679"/>
      <c r="DQ27" s="679"/>
      <c r="DR27" s="679"/>
      <c r="DS27" s="679"/>
      <c r="DT27" s="679"/>
      <c r="DU27" s="679"/>
      <c r="DV27" s="680"/>
      <c r="DW27" s="650">
        <v>3.7</v>
      </c>
      <c r="DX27" s="681"/>
      <c r="DY27" s="681"/>
      <c r="DZ27" s="681"/>
      <c r="EA27" s="681"/>
      <c r="EB27" s="681"/>
      <c r="EC27" s="682"/>
    </row>
    <row r="28" spans="2:133" ht="11.25" customHeight="1" x14ac:dyDescent="0.15">
      <c r="B28" s="642" t="s">
        <v>303</v>
      </c>
      <c r="C28" s="643"/>
      <c r="D28" s="643"/>
      <c r="E28" s="643"/>
      <c r="F28" s="643"/>
      <c r="G28" s="643"/>
      <c r="H28" s="643"/>
      <c r="I28" s="643"/>
      <c r="J28" s="643"/>
      <c r="K28" s="643"/>
      <c r="L28" s="643"/>
      <c r="M28" s="643"/>
      <c r="N28" s="643"/>
      <c r="O28" s="643"/>
      <c r="P28" s="643"/>
      <c r="Q28" s="644"/>
      <c r="R28" s="645" t="s">
        <v>139</v>
      </c>
      <c r="S28" s="646"/>
      <c r="T28" s="646"/>
      <c r="U28" s="646"/>
      <c r="V28" s="646"/>
      <c r="W28" s="646"/>
      <c r="X28" s="646"/>
      <c r="Y28" s="647"/>
      <c r="Z28" s="648" t="s">
        <v>236</v>
      </c>
      <c r="AA28" s="648"/>
      <c r="AB28" s="648"/>
      <c r="AC28" s="648"/>
      <c r="AD28" s="649" t="s">
        <v>131</v>
      </c>
      <c r="AE28" s="649"/>
      <c r="AF28" s="649"/>
      <c r="AG28" s="649"/>
      <c r="AH28" s="649"/>
      <c r="AI28" s="649"/>
      <c r="AJ28" s="649"/>
      <c r="AK28" s="649"/>
      <c r="AL28" s="650" t="s">
        <v>139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383186</v>
      </c>
      <c r="CS28" s="646"/>
      <c r="CT28" s="646"/>
      <c r="CU28" s="646"/>
      <c r="CV28" s="646"/>
      <c r="CW28" s="646"/>
      <c r="CX28" s="646"/>
      <c r="CY28" s="647"/>
      <c r="CZ28" s="650">
        <v>7.5</v>
      </c>
      <c r="DA28" s="681"/>
      <c r="DB28" s="681"/>
      <c r="DC28" s="684"/>
      <c r="DD28" s="654">
        <v>353200</v>
      </c>
      <c r="DE28" s="646"/>
      <c r="DF28" s="646"/>
      <c r="DG28" s="646"/>
      <c r="DH28" s="646"/>
      <c r="DI28" s="646"/>
      <c r="DJ28" s="646"/>
      <c r="DK28" s="647"/>
      <c r="DL28" s="654">
        <v>353200</v>
      </c>
      <c r="DM28" s="646"/>
      <c r="DN28" s="646"/>
      <c r="DO28" s="646"/>
      <c r="DP28" s="646"/>
      <c r="DQ28" s="646"/>
      <c r="DR28" s="646"/>
      <c r="DS28" s="646"/>
      <c r="DT28" s="646"/>
      <c r="DU28" s="646"/>
      <c r="DV28" s="647"/>
      <c r="DW28" s="650">
        <v>18.5</v>
      </c>
      <c r="DX28" s="681"/>
      <c r="DY28" s="681"/>
      <c r="DZ28" s="681"/>
      <c r="EA28" s="681"/>
      <c r="EB28" s="681"/>
      <c r="EC28" s="682"/>
    </row>
    <row r="29" spans="2:133" ht="11.25" customHeight="1" x14ac:dyDescent="0.15">
      <c r="B29" s="642" t="s">
        <v>305</v>
      </c>
      <c r="C29" s="643"/>
      <c r="D29" s="643"/>
      <c r="E29" s="643"/>
      <c r="F29" s="643"/>
      <c r="G29" s="643"/>
      <c r="H29" s="643"/>
      <c r="I29" s="643"/>
      <c r="J29" s="643"/>
      <c r="K29" s="643"/>
      <c r="L29" s="643"/>
      <c r="M29" s="643"/>
      <c r="N29" s="643"/>
      <c r="O29" s="643"/>
      <c r="P29" s="643"/>
      <c r="Q29" s="644"/>
      <c r="R29" s="645">
        <v>63339</v>
      </c>
      <c r="S29" s="646"/>
      <c r="T29" s="646"/>
      <c r="U29" s="646"/>
      <c r="V29" s="646"/>
      <c r="W29" s="646"/>
      <c r="X29" s="646"/>
      <c r="Y29" s="647"/>
      <c r="Z29" s="648">
        <v>1.2</v>
      </c>
      <c r="AA29" s="648"/>
      <c r="AB29" s="648"/>
      <c r="AC29" s="648"/>
      <c r="AD29" s="649" t="s">
        <v>131</v>
      </c>
      <c r="AE29" s="649"/>
      <c r="AF29" s="649"/>
      <c r="AG29" s="649"/>
      <c r="AH29" s="649"/>
      <c r="AI29" s="649"/>
      <c r="AJ29" s="649"/>
      <c r="AK29" s="649"/>
      <c r="AL29" s="650" t="s">
        <v>236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307</v>
      </c>
      <c r="CG29" s="661"/>
      <c r="CH29" s="661"/>
      <c r="CI29" s="661"/>
      <c r="CJ29" s="661"/>
      <c r="CK29" s="661"/>
      <c r="CL29" s="661"/>
      <c r="CM29" s="661"/>
      <c r="CN29" s="661"/>
      <c r="CO29" s="661"/>
      <c r="CP29" s="661"/>
      <c r="CQ29" s="662"/>
      <c r="CR29" s="645">
        <v>382628</v>
      </c>
      <c r="CS29" s="679"/>
      <c r="CT29" s="679"/>
      <c r="CU29" s="679"/>
      <c r="CV29" s="679"/>
      <c r="CW29" s="679"/>
      <c r="CX29" s="679"/>
      <c r="CY29" s="680"/>
      <c r="CZ29" s="650">
        <v>7.5</v>
      </c>
      <c r="DA29" s="681"/>
      <c r="DB29" s="681"/>
      <c r="DC29" s="684"/>
      <c r="DD29" s="654">
        <v>352642</v>
      </c>
      <c r="DE29" s="679"/>
      <c r="DF29" s="679"/>
      <c r="DG29" s="679"/>
      <c r="DH29" s="679"/>
      <c r="DI29" s="679"/>
      <c r="DJ29" s="679"/>
      <c r="DK29" s="680"/>
      <c r="DL29" s="654">
        <v>352642</v>
      </c>
      <c r="DM29" s="679"/>
      <c r="DN29" s="679"/>
      <c r="DO29" s="679"/>
      <c r="DP29" s="679"/>
      <c r="DQ29" s="679"/>
      <c r="DR29" s="679"/>
      <c r="DS29" s="679"/>
      <c r="DT29" s="679"/>
      <c r="DU29" s="679"/>
      <c r="DV29" s="680"/>
      <c r="DW29" s="650">
        <v>18.5</v>
      </c>
      <c r="DX29" s="681"/>
      <c r="DY29" s="681"/>
      <c r="DZ29" s="681"/>
      <c r="EA29" s="681"/>
      <c r="EB29" s="681"/>
      <c r="EC29" s="682"/>
    </row>
    <row r="30" spans="2:133" ht="11.25" customHeight="1" x14ac:dyDescent="0.15">
      <c r="B30" s="642" t="s">
        <v>308</v>
      </c>
      <c r="C30" s="643"/>
      <c r="D30" s="643"/>
      <c r="E30" s="643"/>
      <c r="F30" s="643"/>
      <c r="G30" s="643"/>
      <c r="H30" s="643"/>
      <c r="I30" s="643"/>
      <c r="J30" s="643"/>
      <c r="K30" s="643"/>
      <c r="L30" s="643"/>
      <c r="M30" s="643"/>
      <c r="N30" s="643"/>
      <c r="O30" s="643"/>
      <c r="P30" s="643"/>
      <c r="Q30" s="644"/>
      <c r="R30" s="645">
        <v>3089</v>
      </c>
      <c r="S30" s="646"/>
      <c r="T30" s="646"/>
      <c r="U30" s="646"/>
      <c r="V30" s="646"/>
      <c r="W30" s="646"/>
      <c r="X30" s="646"/>
      <c r="Y30" s="647"/>
      <c r="Z30" s="648">
        <v>0.1</v>
      </c>
      <c r="AA30" s="648"/>
      <c r="AB30" s="648"/>
      <c r="AC30" s="648"/>
      <c r="AD30" s="649" t="s">
        <v>139</v>
      </c>
      <c r="AE30" s="649"/>
      <c r="AF30" s="649"/>
      <c r="AG30" s="649"/>
      <c r="AH30" s="649"/>
      <c r="AI30" s="649"/>
      <c r="AJ30" s="649"/>
      <c r="AK30" s="649"/>
      <c r="AL30" s="650" t="s">
        <v>139</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364222</v>
      </c>
      <c r="CS30" s="646"/>
      <c r="CT30" s="646"/>
      <c r="CU30" s="646"/>
      <c r="CV30" s="646"/>
      <c r="CW30" s="646"/>
      <c r="CX30" s="646"/>
      <c r="CY30" s="647"/>
      <c r="CZ30" s="650">
        <v>7.1</v>
      </c>
      <c r="DA30" s="681"/>
      <c r="DB30" s="681"/>
      <c r="DC30" s="684"/>
      <c r="DD30" s="654">
        <v>339352</v>
      </c>
      <c r="DE30" s="646"/>
      <c r="DF30" s="646"/>
      <c r="DG30" s="646"/>
      <c r="DH30" s="646"/>
      <c r="DI30" s="646"/>
      <c r="DJ30" s="646"/>
      <c r="DK30" s="647"/>
      <c r="DL30" s="654">
        <v>339352</v>
      </c>
      <c r="DM30" s="646"/>
      <c r="DN30" s="646"/>
      <c r="DO30" s="646"/>
      <c r="DP30" s="646"/>
      <c r="DQ30" s="646"/>
      <c r="DR30" s="646"/>
      <c r="DS30" s="646"/>
      <c r="DT30" s="646"/>
      <c r="DU30" s="646"/>
      <c r="DV30" s="647"/>
      <c r="DW30" s="650">
        <v>17.8</v>
      </c>
      <c r="DX30" s="681"/>
      <c r="DY30" s="681"/>
      <c r="DZ30" s="681"/>
      <c r="EA30" s="681"/>
      <c r="EB30" s="681"/>
      <c r="EC30" s="682"/>
    </row>
    <row r="31" spans="2:133" ht="11.25" customHeight="1" x14ac:dyDescent="0.15">
      <c r="B31" s="642" t="s">
        <v>312</v>
      </c>
      <c r="C31" s="643"/>
      <c r="D31" s="643"/>
      <c r="E31" s="643"/>
      <c r="F31" s="643"/>
      <c r="G31" s="643"/>
      <c r="H31" s="643"/>
      <c r="I31" s="643"/>
      <c r="J31" s="643"/>
      <c r="K31" s="643"/>
      <c r="L31" s="643"/>
      <c r="M31" s="643"/>
      <c r="N31" s="643"/>
      <c r="O31" s="643"/>
      <c r="P31" s="643"/>
      <c r="Q31" s="644"/>
      <c r="R31" s="645">
        <v>842344</v>
      </c>
      <c r="S31" s="646"/>
      <c r="T31" s="646"/>
      <c r="U31" s="646"/>
      <c r="V31" s="646"/>
      <c r="W31" s="646"/>
      <c r="X31" s="646"/>
      <c r="Y31" s="647"/>
      <c r="Z31" s="648">
        <v>15.7</v>
      </c>
      <c r="AA31" s="648"/>
      <c r="AB31" s="648"/>
      <c r="AC31" s="648"/>
      <c r="AD31" s="649" t="s">
        <v>236</v>
      </c>
      <c r="AE31" s="649"/>
      <c r="AF31" s="649"/>
      <c r="AG31" s="649"/>
      <c r="AH31" s="649"/>
      <c r="AI31" s="649"/>
      <c r="AJ31" s="649"/>
      <c r="AK31" s="649"/>
      <c r="AL31" s="650" t="s">
        <v>236</v>
      </c>
      <c r="AM31" s="651"/>
      <c r="AN31" s="651"/>
      <c r="AO31" s="652"/>
      <c r="AP31" s="702" t="s">
        <v>313</v>
      </c>
      <c r="AQ31" s="703"/>
      <c r="AR31" s="703"/>
      <c r="AS31" s="703"/>
      <c r="AT31" s="708" t="s">
        <v>314</v>
      </c>
      <c r="AU31" s="231"/>
      <c r="AV31" s="231"/>
      <c r="AW31" s="231"/>
      <c r="AX31" s="631" t="s">
        <v>190</v>
      </c>
      <c r="AY31" s="632"/>
      <c r="AZ31" s="632"/>
      <c r="BA31" s="632"/>
      <c r="BB31" s="632"/>
      <c r="BC31" s="632"/>
      <c r="BD31" s="632"/>
      <c r="BE31" s="632"/>
      <c r="BF31" s="633"/>
      <c r="BG31" s="701">
        <v>99.4</v>
      </c>
      <c r="BH31" s="697"/>
      <c r="BI31" s="697"/>
      <c r="BJ31" s="697"/>
      <c r="BK31" s="697"/>
      <c r="BL31" s="697"/>
      <c r="BM31" s="640">
        <v>98</v>
      </c>
      <c r="BN31" s="697"/>
      <c r="BO31" s="697"/>
      <c r="BP31" s="697"/>
      <c r="BQ31" s="698"/>
      <c r="BR31" s="701">
        <v>99.4</v>
      </c>
      <c r="BS31" s="697"/>
      <c r="BT31" s="697"/>
      <c r="BU31" s="697"/>
      <c r="BV31" s="697"/>
      <c r="BW31" s="697"/>
      <c r="BX31" s="640">
        <v>97.6</v>
      </c>
      <c r="BY31" s="697"/>
      <c r="BZ31" s="697"/>
      <c r="CA31" s="697"/>
      <c r="CB31" s="698"/>
      <c r="CD31" s="693"/>
      <c r="CE31" s="694"/>
      <c r="CF31" s="660" t="s">
        <v>315</v>
      </c>
      <c r="CG31" s="661"/>
      <c r="CH31" s="661"/>
      <c r="CI31" s="661"/>
      <c r="CJ31" s="661"/>
      <c r="CK31" s="661"/>
      <c r="CL31" s="661"/>
      <c r="CM31" s="661"/>
      <c r="CN31" s="661"/>
      <c r="CO31" s="661"/>
      <c r="CP31" s="661"/>
      <c r="CQ31" s="662"/>
      <c r="CR31" s="645">
        <v>18406</v>
      </c>
      <c r="CS31" s="679"/>
      <c r="CT31" s="679"/>
      <c r="CU31" s="679"/>
      <c r="CV31" s="679"/>
      <c r="CW31" s="679"/>
      <c r="CX31" s="679"/>
      <c r="CY31" s="680"/>
      <c r="CZ31" s="650">
        <v>0.4</v>
      </c>
      <c r="DA31" s="681"/>
      <c r="DB31" s="681"/>
      <c r="DC31" s="684"/>
      <c r="DD31" s="654">
        <v>13290</v>
      </c>
      <c r="DE31" s="679"/>
      <c r="DF31" s="679"/>
      <c r="DG31" s="679"/>
      <c r="DH31" s="679"/>
      <c r="DI31" s="679"/>
      <c r="DJ31" s="679"/>
      <c r="DK31" s="680"/>
      <c r="DL31" s="654">
        <v>13290</v>
      </c>
      <c r="DM31" s="679"/>
      <c r="DN31" s="679"/>
      <c r="DO31" s="679"/>
      <c r="DP31" s="679"/>
      <c r="DQ31" s="679"/>
      <c r="DR31" s="679"/>
      <c r="DS31" s="679"/>
      <c r="DT31" s="679"/>
      <c r="DU31" s="679"/>
      <c r="DV31" s="680"/>
      <c r="DW31" s="650">
        <v>0.7</v>
      </c>
      <c r="DX31" s="681"/>
      <c r="DY31" s="681"/>
      <c r="DZ31" s="681"/>
      <c r="EA31" s="681"/>
      <c r="EB31" s="681"/>
      <c r="EC31" s="682"/>
    </row>
    <row r="32" spans="2:133" ht="11.25" customHeight="1" x14ac:dyDescent="0.15">
      <c r="B32" s="712" t="s">
        <v>316</v>
      </c>
      <c r="C32" s="713"/>
      <c r="D32" s="713"/>
      <c r="E32" s="713"/>
      <c r="F32" s="713"/>
      <c r="G32" s="713"/>
      <c r="H32" s="713"/>
      <c r="I32" s="713"/>
      <c r="J32" s="713"/>
      <c r="K32" s="713"/>
      <c r="L32" s="713"/>
      <c r="M32" s="713"/>
      <c r="N32" s="713"/>
      <c r="O32" s="713"/>
      <c r="P32" s="713"/>
      <c r="Q32" s="714"/>
      <c r="R32" s="645" t="s">
        <v>236</v>
      </c>
      <c r="S32" s="646"/>
      <c r="T32" s="646"/>
      <c r="U32" s="646"/>
      <c r="V32" s="646"/>
      <c r="W32" s="646"/>
      <c r="X32" s="646"/>
      <c r="Y32" s="647"/>
      <c r="Z32" s="648" t="s">
        <v>236</v>
      </c>
      <c r="AA32" s="648"/>
      <c r="AB32" s="648"/>
      <c r="AC32" s="648"/>
      <c r="AD32" s="649" t="s">
        <v>139</v>
      </c>
      <c r="AE32" s="649"/>
      <c r="AF32" s="649"/>
      <c r="AG32" s="649"/>
      <c r="AH32" s="649"/>
      <c r="AI32" s="649"/>
      <c r="AJ32" s="649"/>
      <c r="AK32" s="649"/>
      <c r="AL32" s="650" t="s">
        <v>139</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98.4</v>
      </c>
      <c r="BH32" s="679"/>
      <c r="BI32" s="679"/>
      <c r="BJ32" s="679"/>
      <c r="BK32" s="679"/>
      <c r="BL32" s="679"/>
      <c r="BM32" s="651">
        <v>97.2</v>
      </c>
      <c r="BN32" s="699"/>
      <c r="BO32" s="699"/>
      <c r="BP32" s="699"/>
      <c r="BQ32" s="700"/>
      <c r="BR32" s="711">
        <v>99</v>
      </c>
      <c r="BS32" s="679"/>
      <c r="BT32" s="679"/>
      <c r="BU32" s="679"/>
      <c r="BV32" s="679"/>
      <c r="BW32" s="679"/>
      <c r="BX32" s="651">
        <v>97.9</v>
      </c>
      <c r="BY32" s="699"/>
      <c r="BZ32" s="699"/>
      <c r="CA32" s="699"/>
      <c r="CB32" s="700"/>
      <c r="CD32" s="695"/>
      <c r="CE32" s="696"/>
      <c r="CF32" s="660" t="s">
        <v>319</v>
      </c>
      <c r="CG32" s="661"/>
      <c r="CH32" s="661"/>
      <c r="CI32" s="661"/>
      <c r="CJ32" s="661"/>
      <c r="CK32" s="661"/>
      <c r="CL32" s="661"/>
      <c r="CM32" s="661"/>
      <c r="CN32" s="661"/>
      <c r="CO32" s="661"/>
      <c r="CP32" s="661"/>
      <c r="CQ32" s="662"/>
      <c r="CR32" s="645">
        <v>558</v>
      </c>
      <c r="CS32" s="646"/>
      <c r="CT32" s="646"/>
      <c r="CU32" s="646"/>
      <c r="CV32" s="646"/>
      <c r="CW32" s="646"/>
      <c r="CX32" s="646"/>
      <c r="CY32" s="647"/>
      <c r="CZ32" s="650">
        <v>0</v>
      </c>
      <c r="DA32" s="681"/>
      <c r="DB32" s="681"/>
      <c r="DC32" s="684"/>
      <c r="DD32" s="654">
        <v>558</v>
      </c>
      <c r="DE32" s="646"/>
      <c r="DF32" s="646"/>
      <c r="DG32" s="646"/>
      <c r="DH32" s="646"/>
      <c r="DI32" s="646"/>
      <c r="DJ32" s="646"/>
      <c r="DK32" s="647"/>
      <c r="DL32" s="654">
        <v>558</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320</v>
      </c>
      <c r="C33" s="643"/>
      <c r="D33" s="643"/>
      <c r="E33" s="643"/>
      <c r="F33" s="643"/>
      <c r="G33" s="643"/>
      <c r="H33" s="643"/>
      <c r="I33" s="643"/>
      <c r="J33" s="643"/>
      <c r="K33" s="643"/>
      <c r="L33" s="643"/>
      <c r="M33" s="643"/>
      <c r="N33" s="643"/>
      <c r="O33" s="643"/>
      <c r="P33" s="643"/>
      <c r="Q33" s="644"/>
      <c r="R33" s="645">
        <v>1021496</v>
      </c>
      <c r="S33" s="646"/>
      <c r="T33" s="646"/>
      <c r="U33" s="646"/>
      <c r="V33" s="646"/>
      <c r="W33" s="646"/>
      <c r="X33" s="646"/>
      <c r="Y33" s="647"/>
      <c r="Z33" s="648">
        <v>19</v>
      </c>
      <c r="AA33" s="648"/>
      <c r="AB33" s="648"/>
      <c r="AC33" s="648"/>
      <c r="AD33" s="649" t="s">
        <v>236</v>
      </c>
      <c r="AE33" s="649"/>
      <c r="AF33" s="649"/>
      <c r="AG33" s="649"/>
      <c r="AH33" s="649"/>
      <c r="AI33" s="649"/>
      <c r="AJ33" s="649"/>
      <c r="AK33" s="649"/>
      <c r="AL33" s="650" t="s">
        <v>236</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97.1</v>
      </c>
      <c r="BH33" s="716"/>
      <c r="BI33" s="716"/>
      <c r="BJ33" s="716"/>
      <c r="BK33" s="716"/>
      <c r="BL33" s="716"/>
      <c r="BM33" s="717">
        <v>89.8</v>
      </c>
      <c r="BN33" s="716"/>
      <c r="BO33" s="716"/>
      <c r="BP33" s="716"/>
      <c r="BQ33" s="718"/>
      <c r="BR33" s="715">
        <v>96.6</v>
      </c>
      <c r="BS33" s="716"/>
      <c r="BT33" s="716"/>
      <c r="BU33" s="716"/>
      <c r="BV33" s="716"/>
      <c r="BW33" s="716"/>
      <c r="BX33" s="717">
        <v>86.6</v>
      </c>
      <c r="BY33" s="716"/>
      <c r="BZ33" s="716"/>
      <c r="CA33" s="716"/>
      <c r="CB33" s="718"/>
      <c r="CD33" s="660" t="s">
        <v>322</v>
      </c>
      <c r="CE33" s="661"/>
      <c r="CF33" s="661"/>
      <c r="CG33" s="661"/>
      <c r="CH33" s="661"/>
      <c r="CI33" s="661"/>
      <c r="CJ33" s="661"/>
      <c r="CK33" s="661"/>
      <c r="CL33" s="661"/>
      <c r="CM33" s="661"/>
      <c r="CN33" s="661"/>
      <c r="CO33" s="661"/>
      <c r="CP33" s="661"/>
      <c r="CQ33" s="662"/>
      <c r="CR33" s="645">
        <v>1640811</v>
      </c>
      <c r="CS33" s="679"/>
      <c r="CT33" s="679"/>
      <c r="CU33" s="679"/>
      <c r="CV33" s="679"/>
      <c r="CW33" s="679"/>
      <c r="CX33" s="679"/>
      <c r="CY33" s="680"/>
      <c r="CZ33" s="650">
        <v>32.200000000000003</v>
      </c>
      <c r="DA33" s="681"/>
      <c r="DB33" s="681"/>
      <c r="DC33" s="684"/>
      <c r="DD33" s="654">
        <v>980866</v>
      </c>
      <c r="DE33" s="679"/>
      <c r="DF33" s="679"/>
      <c r="DG33" s="679"/>
      <c r="DH33" s="679"/>
      <c r="DI33" s="679"/>
      <c r="DJ33" s="679"/>
      <c r="DK33" s="680"/>
      <c r="DL33" s="654">
        <v>680579</v>
      </c>
      <c r="DM33" s="679"/>
      <c r="DN33" s="679"/>
      <c r="DO33" s="679"/>
      <c r="DP33" s="679"/>
      <c r="DQ33" s="679"/>
      <c r="DR33" s="679"/>
      <c r="DS33" s="679"/>
      <c r="DT33" s="679"/>
      <c r="DU33" s="679"/>
      <c r="DV33" s="680"/>
      <c r="DW33" s="650">
        <v>35.6</v>
      </c>
      <c r="DX33" s="681"/>
      <c r="DY33" s="681"/>
      <c r="DZ33" s="681"/>
      <c r="EA33" s="681"/>
      <c r="EB33" s="681"/>
      <c r="EC33" s="682"/>
    </row>
    <row r="34" spans="2:133" ht="11.25" customHeight="1" x14ac:dyDescent="0.15">
      <c r="B34" s="642" t="s">
        <v>323</v>
      </c>
      <c r="C34" s="643"/>
      <c r="D34" s="643"/>
      <c r="E34" s="643"/>
      <c r="F34" s="643"/>
      <c r="G34" s="643"/>
      <c r="H34" s="643"/>
      <c r="I34" s="643"/>
      <c r="J34" s="643"/>
      <c r="K34" s="643"/>
      <c r="L34" s="643"/>
      <c r="M34" s="643"/>
      <c r="N34" s="643"/>
      <c r="O34" s="643"/>
      <c r="P34" s="643"/>
      <c r="Q34" s="644"/>
      <c r="R34" s="645">
        <v>24481</v>
      </c>
      <c r="S34" s="646"/>
      <c r="T34" s="646"/>
      <c r="U34" s="646"/>
      <c r="V34" s="646"/>
      <c r="W34" s="646"/>
      <c r="X34" s="646"/>
      <c r="Y34" s="647"/>
      <c r="Z34" s="648">
        <v>0.5</v>
      </c>
      <c r="AA34" s="648"/>
      <c r="AB34" s="648"/>
      <c r="AC34" s="648"/>
      <c r="AD34" s="649">
        <v>3696</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610123</v>
      </c>
      <c r="CS34" s="646"/>
      <c r="CT34" s="646"/>
      <c r="CU34" s="646"/>
      <c r="CV34" s="646"/>
      <c r="CW34" s="646"/>
      <c r="CX34" s="646"/>
      <c r="CY34" s="647"/>
      <c r="CZ34" s="650">
        <v>12</v>
      </c>
      <c r="DA34" s="681"/>
      <c r="DB34" s="681"/>
      <c r="DC34" s="684"/>
      <c r="DD34" s="654">
        <v>304794</v>
      </c>
      <c r="DE34" s="646"/>
      <c r="DF34" s="646"/>
      <c r="DG34" s="646"/>
      <c r="DH34" s="646"/>
      <c r="DI34" s="646"/>
      <c r="DJ34" s="646"/>
      <c r="DK34" s="647"/>
      <c r="DL34" s="654">
        <v>249181</v>
      </c>
      <c r="DM34" s="646"/>
      <c r="DN34" s="646"/>
      <c r="DO34" s="646"/>
      <c r="DP34" s="646"/>
      <c r="DQ34" s="646"/>
      <c r="DR34" s="646"/>
      <c r="DS34" s="646"/>
      <c r="DT34" s="646"/>
      <c r="DU34" s="646"/>
      <c r="DV34" s="647"/>
      <c r="DW34" s="650">
        <v>13</v>
      </c>
      <c r="DX34" s="681"/>
      <c r="DY34" s="681"/>
      <c r="DZ34" s="681"/>
      <c r="EA34" s="681"/>
      <c r="EB34" s="681"/>
      <c r="EC34" s="682"/>
    </row>
    <row r="35" spans="2:133" ht="11.25" customHeight="1" x14ac:dyDescent="0.15">
      <c r="B35" s="642" t="s">
        <v>325</v>
      </c>
      <c r="C35" s="643"/>
      <c r="D35" s="643"/>
      <c r="E35" s="643"/>
      <c r="F35" s="643"/>
      <c r="G35" s="643"/>
      <c r="H35" s="643"/>
      <c r="I35" s="643"/>
      <c r="J35" s="643"/>
      <c r="K35" s="643"/>
      <c r="L35" s="643"/>
      <c r="M35" s="643"/>
      <c r="N35" s="643"/>
      <c r="O35" s="643"/>
      <c r="P35" s="643"/>
      <c r="Q35" s="644"/>
      <c r="R35" s="645">
        <v>171240</v>
      </c>
      <c r="S35" s="646"/>
      <c r="T35" s="646"/>
      <c r="U35" s="646"/>
      <c r="V35" s="646"/>
      <c r="W35" s="646"/>
      <c r="X35" s="646"/>
      <c r="Y35" s="647"/>
      <c r="Z35" s="648">
        <v>3.2</v>
      </c>
      <c r="AA35" s="648"/>
      <c r="AB35" s="648"/>
      <c r="AC35" s="648"/>
      <c r="AD35" s="649" t="s">
        <v>131</v>
      </c>
      <c r="AE35" s="649"/>
      <c r="AF35" s="649"/>
      <c r="AG35" s="649"/>
      <c r="AH35" s="649"/>
      <c r="AI35" s="649"/>
      <c r="AJ35" s="649"/>
      <c r="AK35" s="649"/>
      <c r="AL35" s="650" t="s">
        <v>236</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28658</v>
      </c>
      <c r="CS35" s="679"/>
      <c r="CT35" s="679"/>
      <c r="CU35" s="679"/>
      <c r="CV35" s="679"/>
      <c r="CW35" s="679"/>
      <c r="CX35" s="679"/>
      <c r="CY35" s="680"/>
      <c r="CZ35" s="650">
        <v>0.6</v>
      </c>
      <c r="DA35" s="681"/>
      <c r="DB35" s="681"/>
      <c r="DC35" s="684"/>
      <c r="DD35" s="654">
        <v>17338</v>
      </c>
      <c r="DE35" s="679"/>
      <c r="DF35" s="679"/>
      <c r="DG35" s="679"/>
      <c r="DH35" s="679"/>
      <c r="DI35" s="679"/>
      <c r="DJ35" s="679"/>
      <c r="DK35" s="680"/>
      <c r="DL35" s="654">
        <v>12891</v>
      </c>
      <c r="DM35" s="679"/>
      <c r="DN35" s="679"/>
      <c r="DO35" s="679"/>
      <c r="DP35" s="679"/>
      <c r="DQ35" s="679"/>
      <c r="DR35" s="679"/>
      <c r="DS35" s="679"/>
      <c r="DT35" s="679"/>
      <c r="DU35" s="679"/>
      <c r="DV35" s="680"/>
      <c r="DW35" s="650">
        <v>0.7</v>
      </c>
      <c r="DX35" s="681"/>
      <c r="DY35" s="681"/>
      <c r="DZ35" s="681"/>
      <c r="EA35" s="681"/>
      <c r="EB35" s="681"/>
      <c r="EC35" s="682"/>
    </row>
    <row r="36" spans="2:133" ht="11.25" customHeight="1" x14ac:dyDescent="0.15">
      <c r="B36" s="642" t="s">
        <v>329</v>
      </c>
      <c r="C36" s="643"/>
      <c r="D36" s="643"/>
      <c r="E36" s="643"/>
      <c r="F36" s="643"/>
      <c r="G36" s="643"/>
      <c r="H36" s="643"/>
      <c r="I36" s="643"/>
      <c r="J36" s="643"/>
      <c r="K36" s="643"/>
      <c r="L36" s="643"/>
      <c r="M36" s="643"/>
      <c r="N36" s="643"/>
      <c r="O36" s="643"/>
      <c r="P36" s="643"/>
      <c r="Q36" s="644"/>
      <c r="R36" s="645">
        <v>202359</v>
      </c>
      <c r="S36" s="646"/>
      <c r="T36" s="646"/>
      <c r="U36" s="646"/>
      <c r="V36" s="646"/>
      <c r="W36" s="646"/>
      <c r="X36" s="646"/>
      <c r="Y36" s="647"/>
      <c r="Z36" s="648">
        <v>3.8</v>
      </c>
      <c r="AA36" s="648"/>
      <c r="AB36" s="648"/>
      <c r="AC36" s="648"/>
      <c r="AD36" s="649" t="s">
        <v>131</v>
      </c>
      <c r="AE36" s="649"/>
      <c r="AF36" s="649"/>
      <c r="AG36" s="649"/>
      <c r="AH36" s="649"/>
      <c r="AI36" s="649"/>
      <c r="AJ36" s="649"/>
      <c r="AK36" s="649"/>
      <c r="AL36" s="650" t="s">
        <v>139</v>
      </c>
      <c r="AM36" s="651"/>
      <c r="AN36" s="651"/>
      <c r="AO36" s="652"/>
      <c r="AP36" s="235"/>
      <c r="AQ36" s="719" t="s">
        <v>330</v>
      </c>
      <c r="AR36" s="720"/>
      <c r="AS36" s="720"/>
      <c r="AT36" s="720"/>
      <c r="AU36" s="720"/>
      <c r="AV36" s="720"/>
      <c r="AW36" s="720"/>
      <c r="AX36" s="720"/>
      <c r="AY36" s="721"/>
      <c r="AZ36" s="634">
        <v>263867</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42993</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416475</v>
      </c>
      <c r="CS36" s="646"/>
      <c r="CT36" s="646"/>
      <c r="CU36" s="646"/>
      <c r="CV36" s="646"/>
      <c r="CW36" s="646"/>
      <c r="CX36" s="646"/>
      <c r="CY36" s="647"/>
      <c r="CZ36" s="650">
        <v>8.1999999999999993</v>
      </c>
      <c r="DA36" s="681"/>
      <c r="DB36" s="681"/>
      <c r="DC36" s="684"/>
      <c r="DD36" s="654">
        <v>302556</v>
      </c>
      <c r="DE36" s="646"/>
      <c r="DF36" s="646"/>
      <c r="DG36" s="646"/>
      <c r="DH36" s="646"/>
      <c r="DI36" s="646"/>
      <c r="DJ36" s="646"/>
      <c r="DK36" s="647"/>
      <c r="DL36" s="654">
        <v>226955</v>
      </c>
      <c r="DM36" s="646"/>
      <c r="DN36" s="646"/>
      <c r="DO36" s="646"/>
      <c r="DP36" s="646"/>
      <c r="DQ36" s="646"/>
      <c r="DR36" s="646"/>
      <c r="DS36" s="646"/>
      <c r="DT36" s="646"/>
      <c r="DU36" s="646"/>
      <c r="DV36" s="647"/>
      <c r="DW36" s="650">
        <v>11.9</v>
      </c>
      <c r="DX36" s="681"/>
      <c r="DY36" s="681"/>
      <c r="DZ36" s="681"/>
      <c r="EA36" s="681"/>
      <c r="EB36" s="681"/>
      <c r="EC36" s="682"/>
    </row>
    <row r="37" spans="2:133" ht="11.25" customHeight="1" x14ac:dyDescent="0.15">
      <c r="B37" s="642" t="s">
        <v>333</v>
      </c>
      <c r="C37" s="643"/>
      <c r="D37" s="643"/>
      <c r="E37" s="643"/>
      <c r="F37" s="643"/>
      <c r="G37" s="643"/>
      <c r="H37" s="643"/>
      <c r="I37" s="643"/>
      <c r="J37" s="643"/>
      <c r="K37" s="643"/>
      <c r="L37" s="643"/>
      <c r="M37" s="643"/>
      <c r="N37" s="643"/>
      <c r="O37" s="643"/>
      <c r="P37" s="643"/>
      <c r="Q37" s="644"/>
      <c r="R37" s="645">
        <v>297297</v>
      </c>
      <c r="S37" s="646"/>
      <c r="T37" s="646"/>
      <c r="U37" s="646"/>
      <c r="V37" s="646"/>
      <c r="W37" s="646"/>
      <c r="X37" s="646"/>
      <c r="Y37" s="647"/>
      <c r="Z37" s="648">
        <v>5.5</v>
      </c>
      <c r="AA37" s="648"/>
      <c r="AB37" s="648"/>
      <c r="AC37" s="648"/>
      <c r="AD37" s="649" t="s">
        <v>236</v>
      </c>
      <c r="AE37" s="649"/>
      <c r="AF37" s="649"/>
      <c r="AG37" s="649"/>
      <c r="AH37" s="649"/>
      <c r="AI37" s="649"/>
      <c r="AJ37" s="649"/>
      <c r="AK37" s="649"/>
      <c r="AL37" s="650" t="s">
        <v>236</v>
      </c>
      <c r="AM37" s="651"/>
      <c r="AN37" s="651"/>
      <c r="AO37" s="652"/>
      <c r="AQ37" s="723" t="s">
        <v>334</v>
      </c>
      <c r="AR37" s="724"/>
      <c r="AS37" s="724"/>
      <c r="AT37" s="724"/>
      <c r="AU37" s="724"/>
      <c r="AV37" s="724"/>
      <c r="AW37" s="724"/>
      <c r="AX37" s="724"/>
      <c r="AY37" s="725"/>
      <c r="AZ37" s="645">
        <v>32000</v>
      </c>
      <c r="BA37" s="646"/>
      <c r="BB37" s="646"/>
      <c r="BC37" s="646"/>
      <c r="BD37" s="679"/>
      <c r="BE37" s="679"/>
      <c r="BF37" s="700"/>
      <c r="BG37" s="660" t="s">
        <v>335</v>
      </c>
      <c r="BH37" s="661"/>
      <c r="BI37" s="661"/>
      <c r="BJ37" s="661"/>
      <c r="BK37" s="661"/>
      <c r="BL37" s="661"/>
      <c r="BM37" s="661"/>
      <c r="BN37" s="661"/>
      <c r="BO37" s="661"/>
      <c r="BP37" s="661"/>
      <c r="BQ37" s="661"/>
      <c r="BR37" s="661"/>
      <c r="BS37" s="661"/>
      <c r="BT37" s="661"/>
      <c r="BU37" s="662"/>
      <c r="BV37" s="645">
        <v>37993</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260630</v>
      </c>
      <c r="CS37" s="679"/>
      <c r="CT37" s="679"/>
      <c r="CU37" s="679"/>
      <c r="CV37" s="679"/>
      <c r="CW37" s="679"/>
      <c r="CX37" s="679"/>
      <c r="CY37" s="680"/>
      <c r="CZ37" s="650">
        <v>5.0999999999999996</v>
      </c>
      <c r="DA37" s="681"/>
      <c r="DB37" s="681"/>
      <c r="DC37" s="684"/>
      <c r="DD37" s="654">
        <v>229526</v>
      </c>
      <c r="DE37" s="679"/>
      <c r="DF37" s="679"/>
      <c r="DG37" s="679"/>
      <c r="DH37" s="679"/>
      <c r="DI37" s="679"/>
      <c r="DJ37" s="679"/>
      <c r="DK37" s="680"/>
      <c r="DL37" s="654">
        <v>178457</v>
      </c>
      <c r="DM37" s="679"/>
      <c r="DN37" s="679"/>
      <c r="DO37" s="679"/>
      <c r="DP37" s="679"/>
      <c r="DQ37" s="679"/>
      <c r="DR37" s="679"/>
      <c r="DS37" s="679"/>
      <c r="DT37" s="679"/>
      <c r="DU37" s="679"/>
      <c r="DV37" s="680"/>
      <c r="DW37" s="650">
        <v>9.3000000000000007</v>
      </c>
      <c r="DX37" s="681"/>
      <c r="DY37" s="681"/>
      <c r="DZ37" s="681"/>
      <c r="EA37" s="681"/>
      <c r="EB37" s="681"/>
      <c r="EC37" s="682"/>
    </row>
    <row r="38" spans="2:133" ht="11.25" customHeight="1" x14ac:dyDescent="0.15">
      <c r="B38" s="642" t="s">
        <v>337</v>
      </c>
      <c r="C38" s="643"/>
      <c r="D38" s="643"/>
      <c r="E38" s="643"/>
      <c r="F38" s="643"/>
      <c r="G38" s="643"/>
      <c r="H38" s="643"/>
      <c r="I38" s="643"/>
      <c r="J38" s="643"/>
      <c r="K38" s="643"/>
      <c r="L38" s="643"/>
      <c r="M38" s="643"/>
      <c r="N38" s="643"/>
      <c r="O38" s="643"/>
      <c r="P38" s="643"/>
      <c r="Q38" s="644"/>
      <c r="R38" s="645">
        <v>87455</v>
      </c>
      <c r="S38" s="646"/>
      <c r="T38" s="646"/>
      <c r="U38" s="646"/>
      <c r="V38" s="646"/>
      <c r="W38" s="646"/>
      <c r="X38" s="646"/>
      <c r="Y38" s="647"/>
      <c r="Z38" s="648">
        <v>1.6</v>
      </c>
      <c r="AA38" s="648"/>
      <c r="AB38" s="648"/>
      <c r="AC38" s="648"/>
      <c r="AD38" s="649">
        <v>916</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26000</v>
      </c>
      <c r="BA38" s="646"/>
      <c r="BB38" s="646"/>
      <c r="BC38" s="646"/>
      <c r="BD38" s="679"/>
      <c r="BE38" s="679"/>
      <c r="BF38" s="700"/>
      <c r="BG38" s="660" t="s">
        <v>339</v>
      </c>
      <c r="BH38" s="661"/>
      <c r="BI38" s="661"/>
      <c r="BJ38" s="661"/>
      <c r="BK38" s="661"/>
      <c r="BL38" s="661"/>
      <c r="BM38" s="661"/>
      <c r="BN38" s="661"/>
      <c r="BO38" s="661"/>
      <c r="BP38" s="661"/>
      <c r="BQ38" s="661"/>
      <c r="BR38" s="661"/>
      <c r="BS38" s="661"/>
      <c r="BT38" s="661"/>
      <c r="BU38" s="662"/>
      <c r="BV38" s="645">
        <v>714</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260744</v>
      </c>
      <c r="CS38" s="646"/>
      <c r="CT38" s="646"/>
      <c r="CU38" s="646"/>
      <c r="CV38" s="646"/>
      <c r="CW38" s="646"/>
      <c r="CX38" s="646"/>
      <c r="CY38" s="647"/>
      <c r="CZ38" s="650">
        <v>5.0999999999999996</v>
      </c>
      <c r="DA38" s="681"/>
      <c r="DB38" s="681"/>
      <c r="DC38" s="684"/>
      <c r="DD38" s="654">
        <v>229510</v>
      </c>
      <c r="DE38" s="646"/>
      <c r="DF38" s="646"/>
      <c r="DG38" s="646"/>
      <c r="DH38" s="646"/>
      <c r="DI38" s="646"/>
      <c r="DJ38" s="646"/>
      <c r="DK38" s="647"/>
      <c r="DL38" s="654">
        <v>191552</v>
      </c>
      <c r="DM38" s="646"/>
      <c r="DN38" s="646"/>
      <c r="DO38" s="646"/>
      <c r="DP38" s="646"/>
      <c r="DQ38" s="646"/>
      <c r="DR38" s="646"/>
      <c r="DS38" s="646"/>
      <c r="DT38" s="646"/>
      <c r="DU38" s="646"/>
      <c r="DV38" s="647"/>
      <c r="DW38" s="650">
        <v>10</v>
      </c>
      <c r="DX38" s="681"/>
      <c r="DY38" s="681"/>
      <c r="DZ38" s="681"/>
      <c r="EA38" s="681"/>
      <c r="EB38" s="681"/>
      <c r="EC38" s="682"/>
    </row>
    <row r="39" spans="2:133" ht="11.25" customHeight="1" x14ac:dyDescent="0.15">
      <c r="B39" s="642" t="s">
        <v>341</v>
      </c>
      <c r="C39" s="643"/>
      <c r="D39" s="643"/>
      <c r="E39" s="643"/>
      <c r="F39" s="643"/>
      <c r="G39" s="643"/>
      <c r="H39" s="643"/>
      <c r="I39" s="643"/>
      <c r="J39" s="643"/>
      <c r="K39" s="643"/>
      <c r="L39" s="643"/>
      <c r="M39" s="643"/>
      <c r="N39" s="643"/>
      <c r="O39" s="643"/>
      <c r="P39" s="643"/>
      <c r="Q39" s="644"/>
      <c r="R39" s="645">
        <v>713233</v>
      </c>
      <c r="S39" s="646"/>
      <c r="T39" s="646"/>
      <c r="U39" s="646"/>
      <c r="V39" s="646"/>
      <c r="W39" s="646"/>
      <c r="X39" s="646"/>
      <c r="Y39" s="647"/>
      <c r="Z39" s="648">
        <v>13.3</v>
      </c>
      <c r="AA39" s="648"/>
      <c r="AB39" s="648"/>
      <c r="AC39" s="648"/>
      <c r="AD39" s="649" t="s">
        <v>139</v>
      </c>
      <c r="AE39" s="649"/>
      <c r="AF39" s="649"/>
      <c r="AG39" s="649"/>
      <c r="AH39" s="649"/>
      <c r="AI39" s="649"/>
      <c r="AJ39" s="649"/>
      <c r="AK39" s="649"/>
      <c r="AL39" s="650" t="s">
        <v>236</v>
      </c>
      <c r="AM39" s="651"/>
      <c r="AN39" s="651"/>
      <c r="AO39" s="652"/>
      <c r="AQ39" s="723" t="s">
        <v>342</v>
      </c>
      <c r="AR39" s="724"/>
      <c r="AS39" s="724"/>
      <c r="AT39" s="724"/>
      <c r="AU39" s="724"/>
      <c r="AV39" s="724"/>
      <c r="AW39" s="724"/>
      <c r="AX39" s="724"/>
      <c r="AY39" s="725"/>
      <c r="AZ39" s="645">
        <v>3123</v>
      </c>
      <c r="BA39" s="646"/>
      <c r="BB39" s="646"/>
      <c r="BC39" s="646"/>
      <c r="BD39" s="679"/>
      <c r="BE39" s="679"/>
      <c r="BF39" s="700"/>
      <c r="BG39" s="660" t="s">
        <v>343</v>
      </c>
      <c r="BH39" s="661"/>
      <c r="BI39" s="661"/>
      <c r="BJ39" s="661"/>
      <c r="BK39" s="661"/>
      <c r="BL39" s="661"/>
      <c r="BM39" s="661"/>
      <c r="BN39" s="661"/>
      <c r="BO39" s="661"/>
      <c r="BP39" s="661"/>
      <c r="BQ39" s="661"/>
      <c r="BR39" s="661"/>
      <c r="BS39" s="661"/>
      <c r="BT39" s="661"/>
      <c r="BU39" s="662"/>
      <c r="BV39" s="645">
        <v>1020</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324811</v>
      </c>
      <c r="CS39" s="679"/>
      <c r="CT39" s="679"/>
      <c r="CU39" s="679"/>
      <c r="CV39" s="679"/>
      <c r="CW39" s="679"/>
      <c r="CX39" s="679"/>
      <c r="CY39" s="680"/>
      <c r="CZ39" s="650">
        <v>6.4</v>
      </c>
      <c r="DA39" s="681"/>
      <c r="DB39" s="681"/>
      <c r="DC39" s="684"/>
      <c r="DD39" s="654">
        <v>126668</v>
      </c>
      <c r="DE39" s="679"/>
      <c r="DF39" s="679"/>
      <c r="DG39" s="679"/>
      <c r="DH39" s="679"/>
      <c r="DI39" s="679"/>
      <c r="DJ39" s="679"/>
      <c r="DK39" s="680"/>
      <c r="DL39" s="654" t="s">
        <v>236</v>
      </c>
      <c r="DM39" s="679"/>
      <c r="DN39" s="679"/>
      <c r="DO39" s="679"/>
      <c r="DP39" s="679"/>
      <c r="DQ39" s="679"/>
      <c r="DR39" s="679"/>
      <c r="DS39" s="679"/>
      <c r="DT39" s="679"/>
      <c r="DU39" s="679"/>
      <c r="DV39" s="680"/>
      <c r="DW39" s="650" t="s">
        <v>236</v>
      </c>
      <c r="DX39" s="681"/>
      <c r="DY39" s="681"/>
      <c r="DZ39" s="681"/>
      <c r="EA39" s="681"/>
      <c r="EB39" s="681"/>
      <c r="EC39" s="682"/>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236</v>
      </c>
      <c r="S40" s="646"/>
      <c r="T40" s="646"/>
      <c r="U40" s="646"/>
      <c r="V40" s="646"/>
      <c r="W40" s="646"/>
      <c r="X40" s="646"/>
      <c r="Y40" s="647"/>
      <c r="Z40" s="648" t="s">
        <v>236</v>
      </c>
      <c r="AA40" s="648"/>
      <c r="AB40" s="648"/>
      <c r="AC40" s="648"/>
      <c r="AD40" s="649" t="s">
        <v>131</v>
      </c>
      <c r="AE40" s="649"/>
      <c r="AF40" s="649"/>
      <c r="AG40" s="649"/>
      <c r="AH40" s="649"/>
      <c r="AI40" s="649"/>
      <c r="AJ40" s="649"/>
      <c r="AK40" s="649"/>
      <c r="AL40" s="650" t="s">
        <v>139</v>
      </c>
      <c r="AM40" s="651"/>
      <c r="AN40" s="651"/>
      <c r="AO40" s="652"/>
      <c r="AQ40" s="723" t="s">
        <v>346</v>
      </c>
      <c r="AR40" s="724"/>
      <c r="AS40" s="724"/>
      <c r="AT40" s="724"/>
      <c r="AU40" s="724"/>
      <c r="AV40" s="724"/>
      <c r="AW40" s="724"/>
      <c r="AX40" s="724"/>
      <c r="AY40" s="725"/>
      <c r="AZ40" s="645" t="s">
        <v>139</v>
      </c>
      <c r="BA40" s="646"/>
      <c r="BB40" s="646"/>
      <c r="BC40" s="646"/>
      <c r="BD40" s="679"/>
      <c r="BE40" s="679"/>
      <c r="BF40" s="700"/>
      <c r="BG40" s="726" t="s">
        <v>347</v>
      </c>
      <c r="BH40" s="727"/>
      <c r="BI40" s="727"/>
      <c r="BJ40" s="727"/>
      <c r="BK40" s="727"/>
      <c r="BL40" s="236"/>
      <c r="BM40" s="661" t="s">
        <v>348</v>
      </c>
      <c r="BN40" s="661"/>
      <c r="BO40" s="661"/>
      <c r="BP40" s="661"/>
      <c r="BQ40" s="661"/>
      <c r="BR40" s="661"/>
      <c r="BS40" s="661"/>
      <c r="BT40" s="661"/>
      <c r="BU40" s="662"/>
      <c r="BV40" s="645">
        <v>56</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t="s">
        <v>236</v>
      </c>
      <c r="CS40" s="646"/>
      <c r="CT40" s="646"/>
      <c r="CU40" s="646"/>
      <c r="CV40" s="646"/>
      <c r="CW40" s="646"/>
      <c r="CX40" s="646"/>
      <c r="CY40" s="647"/>
      <c r="CZ40" s="650" t="s">
        <v>236</v>
      </c>
      <c r="DA40" s="681"/>
      <c r="DB40" s="681"/>
      <c r="DC40" s="684"/>
      <c r="DD40" s="654" t="s">
        <v>236</v>
      </c>
      <c r="DE40" s="646"/>
      <c r="DF40" s="646"/>
      <c r="DG40" s="646"/>
      <c r="DH40" s="646"/>
      <c r="DI40" s="646"/>
      <c r="DJ40" s="646"/>
      <c r="DK40" s="647"/>
      <c r="DL40" s="654" t="s">
        <v>236</v>
      </c>
      <c r="DM40" s="646"/>
      <c r="DN40" s="646"/>
      <c r="DO40" s="646"/>
      <c r="DP40" s="646"/>
      <c r="DQ40" s="646"/>
      <c r="DR40" s="646"/>
      <c r="DS40" s="646"/>
      <c r="DT40" s="646"/>
      <c r="DU40" s="646"/>
      <c r="DV40" s="647"/>
      <c r="DW40" s="650" t="s">
        <v>236</v>
      </c>
      <c r="DX40" s="681"/>
      <c r="DY40" s="681"/>
      <c r="DZ40" s="681"/>
      <c r="EA40" s="681"/>
      <c r="EB40" s="681"/>
      <c r="EC40" s="682"/>
    </row>
    <row r="41" spans="2:133" ht="11.25" customHeight="1" x14ac:dyDescent="0.15">
      <c r="B41" s="642" t="s">
        <v>350</v>
      </c>
      <c r="C41" s="643"/>
      <c r="D41" s="643"/>
      <c r="E41" s="643"/>
      <c r="F41" s="643"/>
      <c r="G41" s="643"/>
      <c r="H41" s="643"/>
      <c r="I41" s="643"/>
      <c r="J41" s="643"/>
      <c r="K41" s="643"/>
      <c r="L41" s="643"/>
      <c r="M41" s="643"/>
      <c r="N41" s="643"/>
      <c r="O41" s="643"/>
      <c r="P41" s="643"/>
      <c r="Q41" s="644"/>
      <c r="R41" s="645">
        <v>63033</v>
      </c>
      <c r="S41" s="646"/>
      <c r="T41" s="646"/>
      <c r="U41" s="646"/>
      <c r="V41" s="646"/>
      <c r="W41" s="646"/>
      <c r="X41" s="646"/>
      <c r="Y41" s="647"/>
      <c r="Z41" s="648">
        <v>1.2</v>
      </c>
      <c r="AA41" s="648"/>
      <c r="AB41" s="648"/>
      <c r="AC41" s="648"/>
      <c r="AD41" s="649" t="s">
        <v>236</v>
      </c>
      <c r="AE41" s="649"/>
      <c r="AF41" s="649"/>
      <c r="AG41" s="649"/>
      <c r="AH41" s="649"/>
      <c r="AI41" s="649"/>
      <c r="AJ41" s="649"/>
      <c r="AK41" s="649"/>
      <c r="AL41" s="650" t="s">
        <v>236</v>
      </c>
      <c r="AM41" s="651"/>
      <c r="AN41" s="651"/>
      <c r="AO41" s="652"/>
      <c r="AQ41" s="723" t="s">
        <v>351</v>
      </c>
      <c r="AR41" s="724"/>
      <c r="AS41" s="724"/>
      <c r="AT41" s="724"/>
      <c r="AU41" s="724"/>
      <c r="AV41" s="724"/>
      <c r="AW41" s="724"/>
      <c r="AX41" s="724"/>
      <c r="AY41" s="725"/>
      <c r="AZ41" s="645">
        <v>51980</v>
      </c>
      <c r="BA41" s="646"/>
      <c r="BB41" s="646"/>
      <c r="BC41" s="646"/>
      <c r="BD41" s="679"/>
      <c r="BE41" s="679"/>
      <c r="BF41" s="700"/>
      <c r="BG41" s="726"/>
      <c r="BH41" s="727"/>
      <c r="BI41" s="727"/>
      <c r="BJ41" s="727"/>
      <c r="BK41" s="727"/>
      <c r="BL41" s="236"/>
      <c r="BM41" s="661" t="s">
        <v>352</v>
      </c>
      <c r="BN41" s="661"/>
      <c r="BO41" s="661"/>
      <c r="BP41" s="661"/>
      <c r="BQ41" s="661"/>
      <c r="BR41" s="661"/>
      <c r="BS41" s="661"/>
      <c r="BT41" s="661"/>
      <c r="BU41" s="662"/>
      <c r="BV41" s="645" t="s">
        <v>236</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236</v>
      </c>
      <c r="CS41" s="679"/>
      <c r="CT41" s="679"/>
      <c r="CU41" s="679"/>
      <c r="CV41" s="679"/>
      <c r="CW41" s="679"/>
      <c r="CX41" s="679"/>
      <c r="CY41" s="680"/>
      <c r="CZ41" s="650" t="s">
        <v>131</v>
      </c>
      <c r="DA41" s="681"/>
      <c r="DB41" s="681"/>
      <c r="DC41" s="684"/>
      <c r="DD41" s="654" t="s">
        <v>131</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354</v>
      </c>
      <c r="C42" s="687"/>
      <c r="D42" s="687"/>
      <c r="E42" s="687"/>
      <c r="F42" s="687"/>
      <c r="G42" s="687"/>
      <c r="H42" s="687"/>
      <c r="I42" s="687"/>
      <c r="J42" s="687"/>
      <c r="K42" s="687"/>
      <c r="L42" s="687"/>
      <c r="M42" s="687"/>
      <c r="N42" s="687"/>
      <c r="O42" s="687"/>
      <c r="P42" s="687"/>
      <c r="Q42" s="688"/>
      <c r="R42" s="736">
        <v>5381739</v>
      </c>
      <c r="S42" s="737"/>
      <c r="T42" s="737"/>
      <c r="U42" s="737"/>
      <c r="V42" s="737"/>
      <c r="W42" s="737"/>
      <c r="X42" s="737"/>
      <c r="Y42" s="739"/>
      <c r="Z42" s="740">
        <v>100</v>
      </c>
      <c r="AA42" s="740"/>
      <c r="AB42" s="740"/>
      <c r="AC42" s="740"/>
      <c r="AD42" s="741">
        <v>1846802</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6">
        <v>150764</v>
      </c>
      <c r="BA42" s="737"/>
      <c r="BB42" s="737"/>
      <c r="BC42" s="737"/>
      <c r="BD42" s="716"/>
      <c r="BE42" s="716"/>
      <c r="BF42" s="718"/>
      <c r="BG42" s="728"/>
      <c r="BH42" s="729"/>
      <c r="BI42" s="729"/>
      <c r="BJ42" s="729"/>
      <c r="BK42" s="729"/>
      <c r="BL42" s="237"/>
      <c r="BM42" s="671" t="s">
        <v>356</v>
      </c>
      <c r="BN42" s="671"/>
      <c r="BO42" s="671"/>
      <c r="BP42" s="671"/>
      <c r="BQ42" s="671"/>
      <c r="BR42" s="671"/>
      <c r="BS42" s="671"/>
      <c r="BT42" s="671"/>
      <c r="BU42" s="672"/>
      <c r="BV42" s="736">
        <v>268</v>
      </c>
      <c r="BW42" s="737"/>
      <c r="BX42" s="737"/>
      <c r="BY42" s="737"/>
      <c r="BZ42" s="737"/>
      <c r="CA42" s="737"/>
      <c r="CB42" s="738"/>
      <c r="CD42" s="642" t="s">
        <v>357</v>
      </c>
      <c r="CE42" s="643"/>
      <c r="CF42" s="643"/>
      <c r="CG42" s="643"/>
      <c r="CH42" s="643"/>
      <c r="CI42" s="643"/>
      <c r="CJ42" s="643"/>
      <c r="CK42" s="643"/>
      <c r="CL42" s="643"/>
      <c r="CM42" s="643"/>
      <c r="CN42" s="643"/>
      <c r="CO42" s="643"/>
      <c r="CP42" s="643"/>
      <c r="CQ42" s="644"/>
      <c r="CR42" s="645">
        <v>2148066</v>
      </c>
      <c r="CS42" s="646"/>
      <c r="CT42" s="646"/>
      <c r="CU42" s="646"/>
      <c r="CV42" s="646"/>
      <c r="CW42" s="646"/>
      <c r="CX42" s="646"/>
      <c r="CY42" s="647"/>
      <c r="CZ42" s="650">
        <v>42.1</v>
      </c>
      <c r="DA42" s="651"/>
      <c r="DB42" s="651"/>
      <c r="DC42" s="663"/>
      <c r="DD42" s="654">
        <v>24124</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t="s">
        <v>131</v>
      </c>
      <c r="CS43" s="679"/>
      <c r="CT43" s="679"/>
      <c r="CU43" s="679"/>
      <c r="CV43" s="679"/>
      <c r="CW43" s="679"/>
      <c r="CX43" s="679"/>
      <c r="CY43" s="680"/>
      <c r="CZ43" s="650" t="s">
        <v>131</v>
      </c>
      <c r="DA43" s="681"/>
      <c r="DB43" s="681"/>
      <c r="DC43" s="684"/>
      <c r="DD43" s="654" t="s">
        <v>131</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2060947</v>
      </c>
      <c r="CS44" s="646"/>
      <c r="CT44" s="646"/>
      <c r="CU44" s="646"/>
      <c r="CV44" s="646"/>
      <c r="CW44" s="646"/>
      <c r="CX44" s="646"/>
      <c r="CY44" s="647"/>
      <c r="CZ44" s="650">
        <v>40.4</v>
      </c>
      <c r="DA44" s="651"/>
      <c r="DB44" s="651"/>
      <c r="DC44" s="663"/>
      <c r="DD44" s="654">
        <v>14297</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360</v>
      </c>
      <c r="CG45" s="643"/>
      <c r="CH45" s="643"/>
      <c r="CI45" s="643"/>
      <c r="CJ45" s="643"/>
      <c r="CK45" s="643"/>
      <c r="CL45" s="643"/>
      <c r="CM45" s="643"/>
      <c r="CN45" s="643"/>
      <c r="CO45" s="643"/>
      <c r="CP45" s="643"/>
      <c r="CQ45" s="644"/>
      <c r="CR45" s="645">
        <v>1982951</v>
      </c>
      <c r="CS45" s="679"/>
      <c r="CT45" s="679"/>
      <c r="CU45" s="679"/>
      <c r="CV45" s="679"/>
      <c r="CW45" s="679"/>
      <c r="CX45" s="679"/>
      <c r="CY45" s="680"/>
      <c r="CZ45" s="650">
        <v>38.9</v>
      </c>
      <c r="DA45" s="681"/>
      <c r="DB45" s="681"/>
      <c r="DC45" s="684"/>
      <c r="DD45" s="654">
        <v>5860</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55134</v>
      </c>
      <c r="CS46" s="646"/>
      <c r="CT46" s="646"/>
      <c r="CU46" s="646"/>
      <c r="CV46" s="646"/>
      <c r="CW46" s="646"/>
      <c r="CX46" s="646"/>
      <c r="CY46" s="647"/>
      <c r="CZ46" s="650">
        <v>1.1000000000000001</v>
      </c>
      <c r="DA46" s="651"/>
      <c r="DB46" s="651"/>
      <c r="DC46" s="663"/>
      <c r="DD46" s="654">
        <v>8375</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87119</v>
      </c>
      <c r="CS47" s="679"/>
      <c r="CT47" s="679"/>
      <c r="CU47" s="679"/>
      <c r="CV47" s="679"/>
      <c r="CW47" s="679"/>
      <c r="CX47" s="679"/>
      <c r="CY47" s="680"/>
      <c r="CZ47" s="650">
        <v>1.7</v>
      </c>
      <c r="DA47" s="681"/>
      <c r="DB47" s="681"/>
      <c r="DC47" s="684"/>
      <c r="DD47" s="654">
        <v>9827</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365</v>
      </c>
      <c r="CD48" s="761"/>
      <c r="CE48" s="762"/>
      <c r="CF48" s="642" t="s">
        <v>366</v>
      </c>
      <c r="CG48" s="643"/>
      <c r="CH48" s="643"/>
      <c r="CI48" s="643"/>
      <c r="CJ48" s="643"/>
      <c r="CK48" s="643"/>
      <c r="CL48" s="643"/>
      <c r="CM48" s="643"/>
      <c r="CN48" s="643"/>
      <c r="CO48" s="643"/>
      <c r="CP48" s="643"/>
      <c r="CQ48" s="644"/>
      <c r="CR48" s="645" t="s">
        <v>131</v>
      </c>
      <c r="CS48" s="646"/>
      <c r="CT48" s="646"/>
      <c r="CU48" s="646"/>
      <c r="CV48" s="646"/>
      <c r="CW48" s="646"/>
      <c r="CX48" s="646"/>
      <c r="CY48" s="647"/>
      <c r="CZ48" s="650" t="s">
        <v>131</v>
      </c>
      <c r="DA48" s="651"/>
      <c r="DB48" s="651"/>
      <c r="DC48" s="663"/>
      <c r="DD48" s="654" t="s">
        <v>131</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367</v>
      </c>
      <c r="CE49" s="687"/>
      <c r="CF49" s="687"/>
      <c r="CG49" s="687"/>
      <c r="CH49" s="687"/>
      <c r="CI49" s="687"/>
      <c r="CJ49" s="687"/>
      <c r="CK49" s="687"/>
      <c r="CL49" s="687"/>
      <c r="CM49" s="687"/>
      <c r="CN49" s="687"/>
      <c r="CO49" s="687"/>
      <c r="CP49" s="687"/>
      <c r="CQ49" s="688"/>
      <c r="CR49" s="736">
        <v>5098628</v>
      </c>
      <c r="CS49" s="716"/>
      <c r="CT49" s="716"/>
      <c r="CU49" s="716"/>
      <c r="CV49" s="716"/>
      <c r="CW49" s="716"/>
      <c r="CX49" s="716"/>
      <c r="CY49" s="747"/>
      <c r="CZ49" s="742">
        <v>100</v>
      </c>
      <c r="DA49" s="748"/>
      <c r="DB49" s="748"/>
      <c r="DC49" s="749"/>
      <c r="DD49" s="750">
        <v>2018083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XLIGc62eeys5KLzX2wZwp2bE2O9Q8cBolTF3R48cmlfO+jpyGWldqomPuFb0KbQTq6hvZtI/SnG9wsnScBupQ==" saltValue="vVrSQYiviI92SLzkjH4H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1" zoomScale="70" zoomScaleNormal="25" zoomScaleSheetLayoutView="70" workbookViewId="0">
      <selection activeCell="AA77" sqref="AA77:AE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5382</v>
      </c>
      <c r="R7" s="781"/>
      <c r="S7" s="781"/>
      <c r="T7" s="781"/>
      <c r="U7" s="781"/>
      <c r="V7" s="781">
        <v>5099</v>
      </c>
      <c r="W7" s="781"/>
      <c r="X7" s="781"/>
      <c r="Y7" s="781"/>
      <c r="Z7" s="781"/>
      <c r="AA7" s="781">
        <v>283</v>
      </c>
      <c r="AB7" s="781"/>
      <c r="AC7" s="781"/>
      <c r="AD7" s="781"/>
      <c r="AE7" s="782"/>
      <c r="AF7" s="783">
        <v>243</v>
      </c>
      <c r="AG7" s="784"/>
      <c r="AH7" s="784"/>
      <c r="AI7" s="784"/>
      <c r="AJ7" s="785"/>
      <c r="AK7" s="820">
        <v>202</v>
      </c>
      <c r="AL7" s="821"/>
      <c r="AM7" s="821"/>
      <c r="AN7" s="821"/>
      <c r="AO7" s="821"/>
      <c r="AP7" s="821">
        <v>4769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243</v>
      </c>
      <c r="AG23" s="840"/>
      <c r="AH23" s="840"/>
      <c r="AI23" s="840"/>
      <c r="AJ23" s="843"/>
      <c r="AK23" s="844"/>
      <c r="AL23" s="845"/>
      <c r="AM23" s="845"/>
      <c r="AN23" s="845"/>
      <c r="AO23" s="845"/>
      <c r="AP23" s="840"/>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471</v>
      </c>
      <c r="R28" s="869"/>
      <c r="S28" s="869"/>
      <c r="T28" s="869"/>
      <c r="U28" s="869"/>
      <c r="V28" s="869">
        <v>428</v>
      </c>
      <c r="W28" s="869"/>
      <c r="X28" s="869"/>
      <c r="Y28" s="869"/>
      <c r="Z28" s="869"/>
      <c r="AA28" s="869">
        <v>43</v>
      </c>
      <c r="AB28" s="869"/>
      <c r="AC28" s="869"/>
      <c r="AD28" s="869"/>
      <c r="AE28" s="870"/>
      <c r="AF28" s="871">
        <v>43</v>
      </c>
      <c r="AG28" s="869"/>
      <c r="AH28" s="869"/>
      <c r="AI28" s="869"/>
      <c r="AJ28" s="872"/>
      <c r="AK28" s="873">
        <v>45</v>
      </c>
      <c r="AL28" s="864"/>
      <c r="AM28" s="864"/>
      <c r="AN28" s="864"/>
      <c r="AO28" s="864"/>
      <c r="AP28" s="864" t="s">
        <v>520</v>
      </c>
      <c r="AQ28" s="864"/>
      <c r="AR28" s="864"/>
      <c r="AS28" s="864"/>
      <c r="AT28" s="864"/>
      <c r="AU28" s="864" t="s">
        <v>520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35</v>
      </c>
      <c r="R29" s="805"/>
      <c r="S29" s="805"/>
      <c r="T29" s="805"/>
      <c r="U29" s="805"/>
      <c r="V29" s="805">
        <v>34</v>
      </c>
      <c r="W29" s="805"/>
      <c r="X29" s="805"/>
      <c r="Y29" s="805"/>
      <c r="Z29" s="805"/>
      <c r="AA29" s="805">
        <v>1</v>
      </c>
      <c r="AB29" s="805"/>
      <c r="AC29" s="805"/>
      <c r="AD29" s="805"/>
      <c r="AE29" s="806"/>
      <c r="AF29" s="807">
        <v>1</v>
      </c>
      <c r="AG29" s="808"/>
      <c r="AH29" s="808"/>
      <c r="AI29" s="808"/>
      <c r="AJ29" s="809"/>
      <c r="AK29" s="876">
        <v>16</v>
      </c>
      <c r="AL29" s="877"/>
      <c r="AM29" s="877"/>
      <c r="AN29" s="877"/>
      <c r="AO29" s="877"/>
      <c r="AP29" s="877" t="s">
        <v>520</v>
      </c>
      <c r="AQ29" s="877"/>
      <c r="AR29" s="877"/>
      <c r="AS29" s="877"/>
      <c r="AT29" s="877"/>
      <c r="AU29" s="877" t="s">
        <v>520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48</v>
      </c>
      <c r="R30" s="805"/>
      <c r="S30" s="805"/>
      <c r="T30" s="805"/>
      <c r="U30" s="805"/>
      <c r="V30" s="805">
        <v>35</v>
      </c>
      <c r="W30" s="805"/>
      <c r="X30" s="805"/>
      <c r="Y30" s="805"/>
      <c r="Z30" s="805"/>
      <c r="AA30" s="805">
        <v>13</v>
      </c>
      <c r="AB30" s="805"/>
      <c r="AC30" s="805"/>
      <c r="AD30" s="805"/>
      <c r="AE30" s="806"/>
      <c r="AF30" s="807">
        <v>13</v>
      </c>
      <c r="AG30" s="808"/>
      <c r="AH30" s="808"/>
      <c r="AI30" s="808"/>
      <c r="AJ30" s="809"/>
      <c r="AK30" s="876">
        <v>3</v>
      </c>
      <c r="AL30" s="877"/>
      <c r="AM30" s="877"/>
      <c r="AN30" s="877"/>
      <c r="AO30" s="877"/>
      <c r="AP30" s="877" t="s">
        <v>520</v>
      </c>
      <c r="AQ30" s="877"/>
      <c r="AR30" s="877"/>
      <c r="AS30" s="877"/>
      <c r="AT30" s="877"/>
      <c r="AU30" s="877" t="s">
        <v>520</v>
      </c>
      <c r="AV30" s="877"/>
      <c r="AW30" s="877"/>
      <c r="AX30" s="877"/>
      <c r="AY30" s="877"/>
      <c r="AZ30" s="878" t="s">
        <v>520</v>
      </c>
      <c r="BA30" s="878"/>
      <c r="BB30" s="878"/>
      <c r="BC30" s="878"/>
      <c r="BD30" s="878"/>
      <c r="BE30" s="874" t="s">
        <v>408</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185</v>
      </c>
      <c r="R31" s="805"/>
      <c r="S31" s="805"/>
      <c r="T31" s="805"/>
      <c r="U31" s="805"/>
      <c r="V31" s="805">
        <v>177</v>
      </c>
      <c r="W31" s="805"/>
      <c r="X31" s="805"/>
      <c r="Y31" s="805"/>
      <c r="Z31" s="805"/>
      <c r="AA31" s="805">
        <v>8</v>
      </c>
      <c r="AB31" s="805"/>
      <c r="AC31" s="805"/>
      <c r="AD31" s="805"/>
      <c r="AE31" s="806"/>
      <c r="AF31" s="807">
        <v>8</v>
      </c>
      <c r="AG31" s="808"/>
      <c r="AH31" s="808"/>
      <c r="AI31" s="808"/>
      <c r="AJ31" s="809"/>
      <c r="AK31" s="876">
        <v>32</v>
      </c>
      <c r="AL31" s="877"/>
      <c r="AM31" s="877"/>
      <c r="AN31" s="877"/>
      <c r="AO31" s="877"/>
      <c r="AP31" s="877">
        <v>372</v>
      </c>
      <c r="AQ31" s="877"/>
      <c r="AR31" s="877"/>
      <c r="AS31" s="877"/>
      <c r="AT31" s="877"/>
      <c r="AU31" s="877">
        <v>236</v>
      </c>
      <c r="AV31" s="877"/>
      <c r="AW31" s="877"/>
      <c r="AX31" s="877"/>
      <c r="AY31" s="877"/>
      <c r="AZ31" s="878" t="s">
        <v>520</v>
      </c>
      <c r="BA31" s="878"/>
      <c r="BB31" s="878"/>
      <c r="BC31" s="878"/>
      <c r="BD31" s="878"/>
      <c r="BE31" s="874" t="s">
        <v>410</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45</v>
      </c>
      <c r="R32" s="805"/>
      <c r="S32" s="805"/>
      <c r="T32" s="805"/>
      <c r="U32" s="805"/>
      <c r="V32" s="805">
        <v>36</v>
      </c>
      <c r="W32" s="805"/>
      <c r="X32" s="805"/>
      <c r="Y32" s="805"/>
      <c r="Z32" s="805"/>
      <c r="AA32" s="805">
        <v>9</v>
      </c>
      <c r="AB32" s="805"/>
      <c r="AC32" s="805"/>
      <c r="AD32" s="805"/>
      <c r="AE32" s="806"/>
      <c r="AF32" s="807">
        <v>9</v>
      </c>
      <c r="AG32" s="808"/>
      <c r="AH32" s="808"/>
      <c r="AI32" s="808"/>
      <c r="AJ32" s="809"/>
      <c r="AK32" s="876">
        <v>26</v>
      </c>
      <c r="AL32" s="877"/>
      <c r="AM32" s="877"/>
      <c r="AN32" s="877"/>
      <c r="AO32" s="877"/>
      <c r="AP32" s="877">
        <v>66</v>
      </c>
      <c r="AQ32" s="877"/>
      <c r="AR32" s="877"/>
      <c r="AS32" s="877"/>
      <c r="AT32" s="877"/>
      <c r="AU32" s="877">
        <v>66</v>
      </c>
      <c r="AV32" s="877"/>
      <c r="AW32" s="877"/>
      <c r="AX32" s="877"/>
      <c r="AY32" s="877"/>
      <c r="AZ32" s="878" t="s">
        <v>520</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66</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581</v>
      </c>
      <c r="C68" s="916"/>
      <c r="D68" s="916"/>
      <c r="E68" s="916"/>
      <c r="F68" s="916"/>
      <c r="G68" s="916"/>
      <c r="H68" s="916"/>
      <c r="I68" s="916"/>
      <c r="J68" s="916"/>
      <c r="K68" s="916"/>
      <c r="L68" s="916"/>
      <c r="M68" s="916"/>
      <c r="N68" s="916"/>
      <c r="O68" s="916"/>
      <c r="P68" s="917"/>
      <c r="Q68" s="918">
        <v>850</v>
      </c>
      <c r="R68" s="912"/>
      <c r="S68" s="912"/>
      <c r="T68" s="912"/>
      <c r="U68" s="912"/>
      <c r="V68" s="912">
        <v>835</v>
      </c>
      <c r="W68" s="912"/>
      <c r="X68" s="912"/>
      <c r="Y68" s="912"/>
      <c r="Z68" s="912"/>
      <c r="AA68" s="912">
        <v>15</v>
      </c>
      <c r="AB68" s="912"/>
      <c r="AC68" s="912"/>
      <c r="AD68" s="912"/>
      <c r="AE68" s="912"/>
      <c r="AF68" s="912">
        <v>12</v>
      </c>
      <c r="AG68" s="912"/>
      <c r="AH68" s="912"/>
      <c r="AI68" s="912"/>
      <c r="AJ68" s="912"/>
      <c r="AK68" s="912">
        <v>0</v>
      </c>
      <c r="AL68" s="912"/>
      <c r="AM68" s="912"/>
      <c r="AN68" s="912"/>
      <c r="AO68" s="912"/>
      <c r="AP68" s="912">
        <v>375</v>
      </c>
      <c r="AQ68" s="912"/>
      <c r="AR68" s="912"/>
      <c r="AS68" s="912"/>
      <c r="AT68" s="912"/>
      <c r="AU68" s="912">
        <v>64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582</v>
      </c>
      <c r="C69" s="920"/>
      <c r="D69" s="920"/>
      <c r="E69" s="920"/>
      <c r="F69" s="920"/>
      <c r="G69" s="920"/>
      <c r="H69" s="920"/>
      <c r="I69" s="920"/>
      <c r="J69" s="920"/>
      <c r="K69" s="920"/>
      <c r="L69" s="920"/>
      <c r="M69" s="920"/>
      <c r="N69" s="920"/>
      <c r="O69" s="920"/>
      <c r="P69" s="921"/>
      <c r="Q69" s="922">
        <v>3132</v>
      </c>
      <c r="R69" s="877"/>
      <c r="S69" s="877"/>
      <c r="T69" s="877"/>
      <c r="U69" s="877"/>
      <c r="V69" s="877">
        <v>3025</v>
      </c>
      <c r="W69" s="877"/>
      <c r="X69" s="877"/>
      <c r="Y69" s="877"/>
      <c r="Z69" s="877"/>
      <c r="AA69" s="877">
        <v>107</v>
      </c>
      <c r="AB69" s="877"/>
      <c r="AC69" s="877"/>
      <c r="AD69" s="877"/>
      <c r="AE69" s="877"/>
      <c r="AF69" s="877">
        <v>28</v>
      </c>
      <c r="AG69" s="877"/>
      <c r="AH69" s="877"/>
      <c r="AI69" s="877"/>
      <c r="AJ69" s="877"/>
      <c r="AK69" s="877">
        <v>26</v>
      </c>
      <c r="AL69" s="877"/>
      <c r="AM69" s="877"/>
      <c r="AN69" s="877"/>
      <c r="AO69" s="877"/>
      <c r="AP69" s="877">
        <v>118</v>
      </c>
      <c r="AQ69" s="877"/>
      <c r="AR69" s="877"/>
      <c r="AS69" s="877"/>
      <c r="AT69" s="877"/>
      <c r="AU69" s="877">
        <v>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583</v>
      </c>
      <c r="C70" s="920"/>
      <c r="D70" s="920"/>
      <c r="E70" s="920"/>
      <c r="F70" s="920"/>
      <c r="G70" s="920"/>
      <c r="H70" s="920"/>
      <c r="I70" s="920"/>
      <c r="J70" s="920"/>
      <c r="K70" s="920"/>
      <c r="L70" s="920"/>
      <c r="M70" s="920"/>
      <c r="N70" s="920"/>
      <c r="O70" s="920"/>
      <c r="P70" s="921"/>
      <c r="Q70" s="922">
        <v>9546</v>
      </c>
      <c r="R70" s="877"/>
      <c r="S70" s="877"/>
      <c r="T70" s="877"/>
      <c r="U70" s="877"/>
      <c r="V70" s="877">
        <v>9287</v>
      </c>
      <c r="W70" s="877"/>
      <c r="X70" s="877"/>
      <c r="Y70" s="877"/>
      <c r="Z70" s="877"/>
      <c r="AA70" s="877">
        <v>259</v>
      </c>
      <c r="AB70" s="877"/>
      <c r="AC70" s="877"/>
      <c r="AD70" s="877"/>
      <c r="AE70" s="877"/>
      <c r="AF70" s="877">
        <v>259</v>
      </c>
      <c r="AG70" s="877"/>
      <c r="AH70" s="877"/>
      <c r="AI70" s="877"/>
      <c r="AJ70" s="877"/>
      <c r="AK70" s="877">
        <v>0</v>
      </c>
      <c r="AL70" s="877"/>
      <c r="AM70" s="877"/>
      <c r="AN70" s="877"/>
      <c r="AO70" s="877"/>
      <c r="AP70" s="877" t="s">
        <v>520</v>
      </c>
      <c r="AQ70" s="877"/>
      <c r="AR70" s="877"/>
      <c r="AS70" s="877"/>
      <c r="AT70" s="877"/>
      <c r="AU70" s="877" t="s">
        <v>520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584</v>
      </c>
      <c r="C71" s="920"/>
      <c r="D71" s="920"/>
      <c r="E71" s="920"/>
      <c r="F71" s="920"/>
      <c r="G71" s="920"/>
      <c r="H71" s="920"/>
      <c r="I71" s="920"/>
      <c r="J71" s="920"/>
      <c r="K71" s="920"/>
      <c r="L71" s="920"/>
      <c r="M71" s="920"/>
      <c r="N71" s="920"/>
      <c r="O71" s="920"/>
      <c r="P71" s="921"/>
      <c r="Q71" s="922">
        <v>201</v>
      </c>
      <c r="R71" s="877"/>
      <c r="S71" s="877"/>
      <c r="T71" s="877"/>
      <c r="U71" s="877"/>
      <c r="V71" s="877">
        <v>200</v>
      </c>
      <c r="W71" s="877"/>
      <c r="X71" s="877"/>
      <c r="Y71" s="877"/>
      <c r="Z71" s="877"/>
      <c r="AA71" s="877">
        <v>2</v>
      </c>
      <c r="AB71" s="877"/>
      <c r="AC71" s="877"/>
      <c r="AD71" s="877"/>
      <c r="AE71" s="877"/>
      <c r="AF71" s="877">
        <v>2</v>
      </c>
      <c r="AG71" s="877"/>
      <c r="AH71" s="877"/>
      <c r="AI71" s="877"/>
      <c r="AJ71" s="877"/>
      <c r="AK71" s="877" t="s">
        <v>520</v>
      </c>
      <c r="AL71" s="877"/>
      <c r="AM71" s="877"/>
      <c r="AN71" s="877"/>
      <c r="AO71" s="877"/>
      <c r="AP71" s="877" t="s">
        <v>520</v>
      </c>
      <c r="AQ71" s="877"/>
      <c r="AR71" s="877"/>
      <c r="AS71" s="877"/>
      <c r="AT71" s="877"/>
      <c r="AU71" s="877" t="s">
        <v>520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v>10</v>
      </c>
      <c r="R72" s="877"/>
      <c r="S72" s="877"/>
      <c r="T72" s="877"/>
      <c r="U72" s="877"/>
      <c r="V72" s="877">
        <v>6</v>
      </c>
      <c r="W72" s="877"/>
      <c r="X72" s="877"/>
      <c r="Y72" s="877"/>
      <c r="Z72" s="877"/>
      <c r="AA72" s="877">
        <v>4</v>
      </c>
      <c r="AB72" s="877"/>
      <c r="AC72" s="877"/>
      <c r="AD72" s="877"/>
      <c r="AE72" s="877"/>
      <c r="AF72" s="877">
        <v>4</v>
      </c>
      <c r="AG72" s="877"/>
      <c r="AH72" s="877"/>
      <c r="AI72" s="877"/>
      <c r="AJ72" s="877"/>
      <c r="AK72" s="877" t="s">
        <v>520</v>
      </c>
      <c r="AL72" s="877"/>
      <c r="AM72" s="877"/>
      <c r="AN72" s="877"/>
      <c r="AO72" s="877"/>
      <c r="AP72" s="877" t="s">
        <v>520</v>
      </c>
      <c r="AQ72" s="877"/>
      <c r="AR72" s="877"/>
      <c r="AS72" s="877"/>
      <c r="AT72" s="877"/>
      <c r="AU72" s="877" t="s">
        <v>520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586</v>
      </c>
      <c r="C73" s="920"/>
      <c r="D73" s="920"/>
      <c r="E73" s="920"/>
      <c r="F73" s="920"/>
      <c r="G73" s="920"/>
      <c r="H73" s="920"/>
      <c r="I73" s="920"/>
      <c r="J73" s="920"/>
      <c r="K73" s="920"/>
      <c r="L73" s="920"/>
      <c r="M73" s="920"/>
      <c r="N73" s="920"/>
      <c r="O73" s="920"/>
      <c r="P73" s="921"/>
      <c r="Q73" s="922">
        <v>1270</v>
      </c>
      <c r="R73" s="877"/>
      <c r="S73" s="877"/>
      <c r="T73" s="877"/>
      <c r="U73" s="877"/>
      <c r="V73" s="877">
        <v>1231</v>
      </c>
      <c r="W73" s="877"/>
      <c r="X73" s="877"/>
      <c r="Y73" s="877"/>
      <c r="Z73" s="877"/>
      <c r="AA73" s="877">
        <v>39</v>
      </c>
      <c r="AB73" s="877"/>
      <c r="AC73" s="877"/>
      <c r="AD73" s="877"/>
      <c r="AE73" s="877"/>
      <c r="AF73" s="877">
        <v>39</v>
      </c>
      <c r="AG73" s="877"/>
      <c r="AH73" s="877"/>
      <c r="AI73" s="877"/>
      <c r="AJ73" s="877"/>
      <c r="AK73" s="877">
        <v>9</v>
      </c>
      <c r="AL73" s="877"/>
      <c r="AM73" s="877"/>
      <c r="AN73" s="877"/>
      <c r="AO73" s="877"/>
      <c r="AP73" s="877" t="s">
        <v>520</v>
      </c>
      <c r="AQ73" s="877"/>
      <c r="AR73" s="877"/>
      <c r="AS73" s="877"/>
      <c r="AT73" s="877"/>
      <c r="AU73" s="877" t="s">
        <v>520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587</v>
      </c>
      <c r="C74" s="920"/>
      <c r="D74" s="920"/>
      <c r="E74" s="920"/>
      <c r="F74" s="920"/>
      <c r="G74" s="920"/>
      <c r="H74" s="920"/>
      <c r="I74" s="920"/>
      <c r="J74" s="920"/>
      <c r="K74" s="920"/>
      <c r="L74" s="920"/>
      <c r="M74" s="920"/>
      <c r="N74" s="920"/>
      <c r="O74" s="920"/>
      <c r="P74" s="921"/>
      <c r="Q74" s="922">
        <v>34792</v>
      </c>
      <c r="R74" s="877"/>
      <c r="S74" s="877"/>
      <c r="T74" s="877"/>
      <c r="U74" s="877"/>
      <c r="V74" s="877">
        <v>34144</v>
      </c>
      <c r="W74" s="877"/>
      <c r="X74" s="877"/>
      <c r="Y74" s="877"/>
      <c r="Z74" s="877"/>
      <c r="AA74" s="877">
        <v>648</v>
      </c>
      <c r="AB74" s="877"/>
      <c r="AC74" s="877"/>
      <c r="AD74" s="877"/>
      <c r="AE74" s="877"/>
      <c r="AF74" s="877">
        <v>648</v>
      </c>
      <c r="AG74" s="877"/>
      <c r="AH74" s="877"/>
      <c r="AI74" s="877"/>
      <c r="AJ74" s="877"/>
      <c r="AK74" s="877">
        <v>355</v>
      </c>
      <c r="AL74" s="877"/>
      <c r="AM74" s="877"/>
      <c r="AN74" s="877"/>
      <c r="AO74" s="877"/>
      <c r="AP74" s="877" t="s">
        <v>520</v>
      </c>
      <c r="AQ74" s="877"/>
      <c r="AR74" s="877"/>
      <c r="AS74" s="877"/>
      <c r="AT74" s="877"/>
      <c r="AU74" s="877" t="s">
        <v>520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588</v>
      </c>
      <c r="C75" s="920"/>
      <c r="D75" s="920"/>
      <c r="E75" s="920"/>
      <c r="F75" s="920"/>
      <c r="G75" s="920"/>
      <c r="H75" s="920"/>
      <c r="I75" s="920"/>
      <c r="J75" s="920"/>
      <c r="K75" s="920"/>
      <c r="L75" s="920"/>
      <c r="M75" s="920"/>
      <c r="N75" s="920"/>
      <c r="O75" s="920"/>
      <c r="P75" s="921"/>
      <c r="Q75" s="925">
        <v>300</v>
      </c>
      <c r="R75" s="926"/>
      <c r="S75" s="926"/>
      <c r="T75" s="926"/>
      <c r="U75" s="876"/>
      <c r="V75" s="927">
        <v>264</v>
      </c>
      <c r="W75" s="926"/>
      <c r="X75" s="926"/>
      <c r="Y75" s="926"/>
      <c r="Z75" s="876"/>
      <c r="AA75" s="927">
        <v>36</v>
      </c>
      <c r="AB75" s="926"/>
      <c r="AC75" s="926"/>
      <c r="AD75" s="926"/>
      <c r="AE75" s="876"/>
      <c r="AF75" s="927">
        <v>36</v>
      </c>
      <c r="AG75" s="926"/>
      <c r="AH75" s="926"/>
      <c r="AI75" s="926"/>
      <c r="AJ75" s="876"/>
      <c r="AK75" s="927" t="s">
        <v>520</v>
      </c>
      <c r="AL75" s="926"/>
      <c r="AM75" s="926"/>
      <c r="AN75" s="926"/>
      <c r="AO75" s="876"/>
      <c r="AP75" s="927" t="s">
        <v>520</v>
      </c>
      <c r="AQ75" s="926"/>
      <c r="AR75" s="926"/>
      <c r="AS75" s="926"/>
      <c r="AT75" s="876"/>
      <c r="AU75" s="927" t="s">
        <v>520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589</v>
      </c>
      <c r="C76" s="920"/>
      <c r="D76" s="920"/>
      <c r="E76" s="920"/>
      <c r="F76" s="920"/>
      <c r="G76" s="920"/>
      <c r="H76" s="920"/>
      <c r="I76" s="920"/>
      <c r="J76" s="920"/>
      <c r="K76" s="920"/>
      <c r="L76" s="920"/>
      <c r="M76" s="920"/>
      <c r="N76" s="920"/>
      <c r="O76" s="920"/>
      <c r="P76" s="921"/>
      <c r="Q76" s="925">
        <v>150861</v>
      </c>
      <c r="R76" s="926"/>
      <c r="S76" s="926"/>
      <c r="T76" s="926"/>
      <c r="U76" s="876"/>
      <c r="V76" s="927">
        <v>146852</v>
      </c>
      <c r="W76" s="926"/>
      <c r="X76" s="926"/>
      <c r="Y76" s="926"/>
      <c r="Z76" s="876"/>
      <c r="AA76" s="927">
        <v>4009</v>
      </c>
      <c r="AB76" s="926"/>
      <c r="AC76" s="926"/>
      <c r="AD76" s="926"/>
      <c r="AE76" s="876"/>
      <c r="AF76" s="927">
        <v>4009</v>
      </c>
      <c r="AG76" s="926"/>
      <c r="AH76" s="926"/>
      <c r="AI76" s="926"/>
      <c r="AJ76" s="876"/>
      <c r="AK76" s="927">
        <v>2051</v>
      </c>
      <c r="AL76" s="926"/>
      <c r="AM76" s="926"/>
      <c r="AN76" s="926"/>
      <c r="AO76" s="876"/>
      <c r="AP76" s="927" t="s">
        <v>520</v>
      </c>
      <c r="AQ76" s="926"/>
      <c r="AR76" s="926"/>
      <c r="AS76" s="926"/>
      <c r="AT76" s="876"/>
      <c r="AU76" s="927" t="s">
        <v>520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310</v>
      </c>
      <c r="AG109" s="941"/>
      <c r="AH109" s="941"/>
      <c r="AI109" s="941"/>
      <c r="AJ109" s="942"/>
      <c r="AK109" s="940" t="s">
        <v>309</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310</v>
      </c>
      <c r="BW109" s="941"/>
      <c r="BX109" s="941"/>
      <c r="BY109" s="941"/>
      <c r="BZ109" s="942"/>
      <c r="CA109" s="940" t="s">
        <v>309</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310</v>
      </c>
      <c r="DM109" s="941"/>
      <c r="DN109" s="941"/>
      <c r="DO109" s="941"/>
      <c r="DP109" s="942"/>
      <c r="DQ109" s="940" t="s">
        <v>309</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290155</v>
      </c>
      <c r="AB110" s="948"/>
      <c r="AC110" s="948"/>
      <c r="AD110" s="948"/>
      <c r="AE110" s="949"/>
      <c r="AF110" s="950">
        <v>339106</v>
      </c>
      <c r="AG110" s="948"/>
      <c r="AH110" s="948"/>
      <c r="AI110" s="948"/>
      <c r="AJ110" s="949"/>
      <c r="AK110" s="950">
        <v>382628</v>
      </c>
      <c r="AL110" s="948"/>
      <c r="AM110" s="948"/>
      <c r="AN110" s="948"/>
      <c r="AO110" s="949"/>
      <c r="AP110" s="951">
        <v>23.8</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4511767</v>
      </c>
      <c r="BR110" s="983"/>
      <c r="BS110" s="983"/>
      <c r="BT110" s="983"/>
      <c r="BU110" s="983"/>
      <c r="BV110" s="983">
        <v>4419844</v>
      </c>
      <c r="BW110" s="983"/>
      <c r="BX110" s="983"/>
      <c r="BY110" s="983"/>
      <c r="BZ110" s="983"/>
      <c r="CA110" s="983">
        <v>4768855</v>
      </c>
      <c r="CB110" s="983"/>
      <c r="CC110" s="983"/>
      <c r="CD110" s="983"/>
      <c r="CE110" s="983"/>
      <c r="CF110" s="997">
        <v>296.89999999999998</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440</v>
      </c>
      <c r="DM110" s="983"/>
      <c r="DN110" s="983"/>
      <c r="DO110" s="983"/>
      <c r="DP110" s="983"/>
      <c r="DQ110" s="983" t="s">
        <v>440</v>
      </c>
      <c r="DR110" s="983"/>
      <c r="DS110" s="983"/>
      <c r="DT110" s="983"/>
      <c r="DU110" s="983"/>
      <c r="DV110" s="984" t="s">
        <v>440</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443</v>
      </c>
      <c r="AG111" s="990"/>
      <c r="AH111" s="990"/>
      <c r="AI111" s="990"/>
      <c r="AJ111" s="991"/>
      <c r="AK111" s="992" t="s">
        <v>444</v>
      </c>
      <c r="AL111" s="990"/>
      <c r="AM111" s="990"/>
      <c r="AN111" s="990"/>
      <c r="AO111" s="991"/>
      <c r="AP111" s="993" t="s">
        <v>442</v>
      </c>
      <c r="AQ111" s="994"/>
      <c r="AR111" s="994"/>
      <c r="AS111" s="994"/>
      <c r="AT111" s="995"/>
      <c r="AU111" s="956"/>
      <c r="AV111" s="957"/>
      <c r="AW111" s="957"/>
      <c r="AX111" s="957"/>
      <c r="AY111" s="957"/>
      <c r="AZ111" s="1005" t="s">
        <v>445</v>
      </c>
      <c r="BA111" s="1006"/>
      <c r="BB111" s="1006"/>
      <c r="BC111" s="1006"/>
      <c r="BD111" s="1006"/>
      <c r="BE111" s="1006"/>
      <c r="BF111" s="1006"/>
      <c r="BG111" s="1006"/>
      <c r="BH111" s="1006"/>
      <c r="BI111" s="1006"/>
      <c r="BJ111" s="1006"/>
      <c r="BK111" s="1006"/>
      <c r="BL111" s="1006"/>
      <c r="BM111" s="1006"/>
      <c r="BN111" s="1006"/>
      <c r="BO111" s="1006"/>
      <c r="BP111" s="1007"/>
      <c r="BQ111" s="975" t="s">
        <v>394</v>
      </c>
      <c r="BR111" s="976"/>
      <c r="BS111" s="976"/>
      <c r="BT111" s="976"/>
      <c r="BU111" s="976"/>
      <c r="BV111" s="976" t="s">
        <v>394</v>
      </c>
      <c r="BW111" s="976"/>
      <c r="BX111" s="976"/>
      <c r="BY111" s="976"/>
      <c r="BZ111" s="976"/>
      <c r="CA111" s="976" t="s">
        <v>444</v>
      </c>
      <c r="CB111" s="976"/>
      <c r="CC111" s="976"/>
      <c r="CD111" s="976"/>
      <c r="CE111" s="976"/>
      <c r="CF111" s="970" t="s">
        <v>446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442</v>
      </c>
      <c r="DH111" s="976"/>
      <c r="DI111" s="976"/>
      <c r="DJ111" s="976"/>
      <c r="DK111" s="976"/>
      <c r="DL111" s="976" t="s">
        <v>394</v>
      </c>
      <c r="DM111" s="976"/>
      <c r="DN111" s="976"/>
      <c r="DO111" s="976"/>
      <c r="DP111" s="976"/>
      <c r="DQ111" s="976" t="s">
        <v>448</v>
      </c>
      <c r="DR111" s="976"/>
      <c r="DS111" s="976"/>
      <c r="DT111" s="976"/>
      <c r="DU111" s="976"/>
      <c r="DV111" s="977" t="s">
        <v>446</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442</v>
      </c>
      <c r="AB112" s="1015"/>
      <c r="AC112" s="1015"/>
      <c r="AD112" s="1015"/>
      <c r="AE112" s="1016"/>
      <c r="AF112" s="1017" t="s">
        <v>442</v>
      </c>
      <c r="AG112" s="1015"/>
      <c r="AH112" s="1015"/>
      <c r="AI112" s="1015"/>
      <c r="AJ112" s="1016"/>
      <c r="AK112" s="1017" t="s">
        <v>448</v>
      </c>
      <c r="AL112" s="1015"/>
      <c r="AM112" s="1015"/>
      <c r="AN112" s="1015"/>
      <c r="AO112" s="1016"/>
      <c r="AP112" s="1018" t="s">
        <v>443</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322884</v>
      </c>
      <c r="BR112" s="976"/>
      <c r="BS112" s="976"/>
      <c r="BT112" s="976"/>
      <c r="BU112" s="976"/>
      <c r="BV112" s="976">
        <v>339547</v>
      </c>
      <c r="BW112" s="976"/>
      <c r="BX112" s="976"/>
      <c r="BY112" s="976"/>
      <c r="BZ112" s="976"/>
      <c r="CA112" s="976">
        <v>302505</v>
      </c>
      <c r="CB112" s="976"/>
      <c r="CC112" s="976"/>
      <c r="CD112" s="976"/>
      <c r="CE112" s="976"/>
      <c r="CF112" s="970">
        <v>18.8</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453</v>
      </c>
      <c r="DH112" s="976"/>
      <c r="DI112" s="976"/>
      <c r="DJ112" s="976"/>
      <c r="DK112" s="976"/>
      <c r="DL112" s="976" t="s">
        <v>448</v>
      </c>
      <c r="DM112" s="976"/>
      <c r="DN112" s="976"/>
      <c r="DO112" s="976"/>
      <c r="DP112" s="976"/>
      <c r="DQ112" s="976" t="s">
        <v>446</v>
      </c>
      <c r="DR112" s="976"/>
      <c r="DS112" s="976"/>
      <c r="DT112" s="976"/>
      <c r="DU112" s="976"/>
      <c r="DV112" s="977" t="s">
        <v>448</v>
      </c>
      <c r="DW112" s="977"/>
      <c r="DX112" s="977"/>
      <c r="DY112" s="977"/>
      <c r="DZ112" s="978"/>
    </row>
    <row r="113" spans="1:130" s="247" customFormat="1" ht="26.25" customHeight="1" x14ac:dyDescent="0.15">
      <c r="A113" s="1010"/>
      <c r="B113" s="1011"/>
      <c r="C113" s="1006" t="s">
        <v>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35762</v>
      </c>
      <c r="AB113" s="990"/>
      <c r="AC113" s="990"/>
      <c r="AD113" s="990"/>
      <c r="AE113" s="991"/>
      <c r="AF113" s="992">
        <v>49572</v>
      </c>
      <c r="AG113" s="990"/>
      <c r="AH113" s="990"/>
      <c r="AI113" s="990"/>
      <c r="AJ113" s="991"/>
      <c r="AK113" s="992">
        <v>30516</v>
      </c>
      <c r="AL113" s="990"/>
      <c r="AM113" s="990"/>
      <c r="AN113" s="990"/>
      <c r="AO113" s="991"/>
      <c r="AP113" s="993">
        <v>1.9</v>
      </c>
      <c r="AQ113" s="994"/>
      <c r="AR113" s="994"/>
      <c r="AS113" s="994"/>
      <c r="AT113" s="995"/>
      <c r="AU113" s="956"/>
      <c r="AV113" s="957"/>
      <c r="AW113" s="957"/>
      <c r="AX113" s="957"/>
      <c r="AY113" s="957"/>
      <c r="AZ113" s="1005" t="s">
        <v>455</v>
      </c>
      <c r="BA113" s="1006"/>
      <c r="BB113" s="1006"/>
      <c r="BC113" s="1006"/>
      <c r="BD113" s="1006"/>
      <c r="BE113" s="1006"/>
      <c r="BF113" s="1006"/>
      <c r="BG113" s="1006"/>
      <c r="BH113" s="1006"/>
      <c r="BI113" s="1006"/>
      <c r="BJ113" s="1006"/>
      <c r="BK113" s="1006"/>
      <c r="BL113" s="1006"/>
      <c r="BM113" s="1006"/>
      <c r="BN113" s="1006"/>
      <c r="BO113" s="1006"/>
      <c r="BP113" s="1007"/>
      <c r="BQ113" s="975">
        <v>142406</v>
      </c>
      <c r="BR113" s="976"/>
      <c r="BS113" s="976"/>
      <c r="BT113" s="976"/>
      <c r="BU113" s="976"/>
      <c r="BV113" s="976">
        <v>105756</v>
      </c>
      <c r="BW113" s="976"/>
      <c r="BX113" s="976"/>
      <c r="BY113" s="976"/>
      <c r="BZ113" s="976"/>
      <c r="CA113" s="976">
        <v>69546</v>
      </c>
      <c r="CB113" s="976"/>
      <c r="CC113" s="976"/>
      <c r="CD113" s="976"/>
      <c r="CE113" s="976"/>
      <c r="CF113" s="970">
        <v>4.3</v>
      </c>
      <c r="CG113" s="971"/>
      <c r="CH113" s="971"/>
      <c r="CI113" s="971"/>
      <c r="CJ113" s="971"/>
      <c r="CK113" s="1001"/>
      <c r="CL113" s="1002"/>
      <c r="CM113" s="972" t="s">
        <v>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394</v>
      </c>
      <c r="DH113" s="1015"/>
      <c r="DI113" s="1015"/>
      <c r="DJ113" s="1015"/>
      <c r="DK113" s="1016"/>
      <c r="DL113" s="1017" t="s">
        <v>446</v>
      </c>
      <c r="DM113" s="1015"/>
      <c r="DN113" s="1015"/>
      <c r="DO113" s="1015"/>
      <c r="DP113" s="1016"/>
      <c r="DQ113" s="1017" t="s">
        <v>394</v>
      </c>
      <c r="DR113" s="1015"/>
      <c r="DS113" s="1015"/>
      <c r="DT113" s="1015"/>
      <c r="DU113" s="1016"/>
      <c r="DV113" s="1018" t="s">
        <v>446</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36487</v>
      </c>
      <c r="AB114" s="1015"/>
      <c r="AC114" s="1015"/>
      <c r="AD114" s="1015"/>
      <c r="AE114" s="1016"/>
      <c r="AF114" s="1017">
        <v>39280</v>
      </c>
      <c r="AG114" s="1015"/>
      <c r="AH114" s="1015"/>
      <c r="AI114" s="1015"/>
      <c r="AJ114" s="1016"/>
      <c r="AK114" s="1017">
        <v>40977</v>
      </c>
      <c r="AL114" s="1015"/>
      <c r="AM114" s="1015"/>
      <c r="AN114" s="1015"/>
      <c r="AO114" s="1016"/>
      <c r="AP114" s="1018">
        <v>2.6</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140090</v>
      </c>
      <c r="BR114" s="976"/>
      <c r="BS114" s="976"/>
      <c r="BT114" s="976"/>
      <c r="BU114" s="976"/>
      <c r="BV114" s="976">
        <v>72537</v>
      </c>
      <c r="BW114" s="976"/>
      <c r="BX114" s="976"/>
      <c r="BY114" s="976"/>
      <c r="BZ114" s="976"/>
      <c r="CA114" s="976">
        <v>296563</v>
      </c>
      <c r="CB114" s="976"/>
      <c r="CC114" s="976"/>
      <c r="CD114" s="976"/>
      <c r="CE114" s="976"/>
      <c r="CF114" s="970">
        <v>18.5</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446</v>
      </c>
      <c r="DH114" s="1015"/>
      <c r="DI114" s="1015"/>
      <c r="DJ114" s="1015"/>
      <c r="DK114" s="1016"/>
      <c r="DL114" s="1017" t="s">
        <v>444</v>
      </c>
      <c r="DM114" s="1015"/>
      <c r="DN114" s="1015"/>
      <c r="DO114" s="1015"/>
      <c r="DP114" s="1016"/>
      <c r="DQ114" s="1017" t="s">
        <v>453</v>
      </c>
      <c r="DR114" s="1015"/>
      <c r="DS114" s="1015"/>
      <c r="DT114" s="1015"/>
      <c r="DU114" s="1016"/>
      <c r="DV114" s="1018" t="s">
        <v>453</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442</v>
      </c>
      <c r="AB115" s="990"/>
      <c r="AC115" s="990"/>
      <c r="AD115" s="990"/>
      <c r="AE115" s="991"/>
      <c r="AF115" s="992" t="s">
        <v>446</v>
      </c>
      <c r="AG115" s="990"/>
      <c r="AH115" s="990"/>
      <c r="AI115" s="990"/>
      <c r="AJ115" s="991"/>
      <c r="AK115" s="992" t="s">
        <v>444</v>
      </c>
      <c r="AL115" s="990"/>
      <c r="AM115" s="990"/>
      <c r="AN115" s="990"/>
      <c r="AO115" s="991"/>
      <c r="AP115" s="993" t="s">
        <v>394</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t="s">
        <v>448</v>
      </c>
      <c r="BR115" s="976"/>
      <c r="BS115" s="976"/>
      <c r="BT115" s="976"/>
      <c r="BU115" s="976"/>
      <c r="BV115" s="976" t="s">
        <v>394</v>
      </c>
      <c r="BW115" s="976"/>
      <c r="BX115" s="976"/>
      <c r="BY115" s="976"/>
      <c r="BZ115" s="976"/>
      <c r="CA115" s="976" t="s">
        <v>442</v>
      </c>
      <c r="CB115" s="976"/>
      <c r="CC115" s="976"/>
      <c r="CD115" s="976"/>
      <c r="CE115" s="976"/>
      <c r="CF115" s="970" t="s">
        <v>442</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394</v>
      </c>
      <c r="DH115" s="1015"/>
      <c r="DI115" s="1015"/>
      <c r="DJ115" s="1015"/>
      <c r="DK115" s="1016"/>
      <c r="DL115" s="1017" t="s">
        <v>453</v>
      </c>
      <c r="DM115" s="1015"/>
      <c r="DN115" s="1015"/>
      <c r="DO115" s="1015"/>
      <c r="DP115" s="1016"/>
      <c r="DQ115" s="1017" t="s">
        <v>446</v>
      </c>
      <c r="DR115" s="1015"/>
      <c r="DS115" s="1015"/>
      <c r="DT115" s="1015"/>
      <c r="DU115" s="1016"/>
      <c r="DV115" s="1018" t="s">
        <v>394</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86</v>
      </c>
      <c r="AB116" s="1015"/>
      <c r="AC116" s="1015"/>
      <c r="AD116" s="1015"/>
      <c r="AE116" s="1016"/>
      <c r="AF116" s="1017">
        <v>104</v>
      </c>
      <c r="AG116" s="1015"/>
      <c r="AH116" s="1015"/>
      <c r="AI116" s="1015"/>
      <c r="AJ116" s="1016"/>
      <c r="AK116" s="1017">
        <v>231</v>
      </c>
      <c r="AL116" s="1015"/>
      <c r="AM116" s="1015"/>
      <c r="AN116" s="1015"/>
      <c r="AO116" s="1016"/>
      <c r="AP116" s="1018">
        <v>0</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394</v>
      </c>
      <c r="BR116" s="976"/>
      <c r="BS116" s="976"/>
      <c r="BT116" s="976"/>
      <c r="BU116" s="976"/>
      <c r="BV116" s="976" t="s">
        <v>394</v>
      </c>
      <c r="BW116" s="976"/>
      <c r="BX116" s="976"/>
      <c r="BY116" s="976"/>
      <c r="BZ116" s="976"/>
      <c r="CA116" s="976" t="s">
        <v>442</v>
      </c>
      <c r="CB116" s="976"/>
      <c r="CC116" s="976"/>
      <c r="CD116" s="976"/>
      <c r="CE116" s="976"/>
      <c r="CF116" s="970" t="s">
        <v>442</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394</v>
      </c>
      <c r="DH116" s="1015"/>
      <c r="DI116" s="1015"/>
      <c r="DJ116" s="1015"/>
      <c r="DK116" s="1016"/>
      <c r="DL116" s="1017" t="s">
        <v>394</v>
      </c>
      <c r="DM116" s="1015"/>
      <c r="DN116" s="1015"/>
      <c r="DO116" s="1015"/>
      <c r="DP116" s="1016"/>
      <c r="DQ116" s="1017" t="s">
        <v>442</v>
      </c>
      <c r="DR116" s="1015"/>
      <c r="DS116" s="1015"/>
      <c r="DT116" s="1015"/>
      <c r="DU116" s="1016"/>
      <c r="DV116" s="1018" t="s">
        <v>394</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362490</v>
      </c>
      <c r="AB117" s="1033"/>
      <c r="AC117" s="1033"/>
      <c r="AD117" s="1033"/>
      <c r="AE117" s="1034"/>
      <c r="AF117" s="1035">
        <v>428062</v>
      </c>
      <c r="AG117" s="1033"/>
      <c r="AH117" s="1033"/>
      <c r="AI117" s="1033"/>
      <c r="AJ117" s="1034"/>
      <c r="AK117" s="1035">
        <v>454352</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446</v>
      </c>
      <c r="BR117" s="976"/>
      <c r="BS117" s="976"/>
      <c r="BT117" s="976"/>
      <c r="BU117" s="976"/>
      <c r="BV117" s="976" t="s">
        <v>443</v>
      </c>
      <c r="BW117" s="976"/>
      <c r="BX117" s="976"/>
      <c r="BY117" s="976"/>
      <c r="BZ117" s="976"/>
      <c r="CA117" s="976" t="s">
        <v>444</v>
      </c>
      <c r="CB117" s="976"/>
      <c r="CC117" s="976"/>
      <c r="CD117" s="976"/>
      <c r="CE117" s="976"/>
      <c r="CF117" s="970" t="s">
        <v>394</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442</v>
      </c>
      <c r="DH117" s="1015"/>
      <c r="DI117" s="1015"/>
      <c r="DJ117" s="1015"/>
      <c r="DK117" s="1016"/>
      <c r="DL117" s="1017" t="s">
        <v>442</v>
      </c>
      <c r="DM117" s="1015"/>
      <c r="DN117" s="1015"/>
      <c r="DO117" s="1015"/>
      <c r="DP117" s="1016"/>
      <c r="DQ117" s="1017" t="s">
        <v>443</v>
      </c>
      <c r="DR117" s="1015"/>
      <c r="DS117" s="1015"/>
      <c r="DT117" s="1015"/>
      <c r="DU117" s="1016"/>
      <c r="DV117" s="1018" t="s">
        <v>394</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310</v>
      </c>
      <c r="AG118" s="941"/>
      <c r="AH118" s="941"/>
      <c r="AI118" s="941"/>
      <c r="AJ118" s="942"/>
      <c r="AK118" s="940" t="s">
        <v>309</v>
      </c>
      <c r="AL118" s="941"/>
      <c r="AM118" s="941"/>
      <c r="AN118" s="941"/>
      <c r="AO118" s="942"/>
      <c r="AP118" s="1027" t="s">
        <v>434</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442</v>
      </c>
      <c r="BR118" s="1054"/>
      <c r="BS118" s="1054"/>
      <c r="BT118" s="1054"/>
      <c r="BU118" s="1054"/>
      <c r="BV118" s="1054" t="s">
        <v>442</v>
      </c>
      <c r="BW118" s="1054"/>
      <c r="BX118" s="1054"/>
      <c r="BY118" s="1054"/>
      <c r="BZ118" s="1054"/>
      <c r="CA118" s="1054" t="s">
        <v>448</v>
      </c>
      <c r="CB118" s="1054"/>
      <c r="CC118" s="1054"/>
      <c r="CD118" s="1054"/>
      <c r="CE118" s="1054"/>
      <c r="CF118" s="970" t="s">
        <v>448</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448</v>
      </c>
      <c r="DH118" s="1015"/>
      <c r="DI118" s="1015"/>
      <c r="DJ118" s="1015"/>
      <c r="DK118" s="1016"/>
      <c r="DL118" s="1017" t="s">
        <v>443</v>
      </c>
      <c r="DM118" s="1015"/>
      <c r="DN118" s="1015"/>
      <c r="DO118" s="1015"/>
      <c r="DP118" s="1016"/>
      <c r="DQ118" s="1017" t="s">
        <v>442</v>
      </c>
      <c r="DR118" s="1015"/>
      <c r="DS118" s="1015"/>
      <c r="DT118" s="1015"/>
      <c r="DU118" s="1016"/>
      <c r="DV118" s="1018" t="s">
        <v>448</v>
      </c>
      <c r="DW118" s="1019"/>
      <c r="DX118" s="1019"/>
      <c r="DY118" s="1019"/>
      <c r="DZ118" s="1020"/>
    </row>
    <row r="119" spans="1:130" s="247" customFormat="1" ht="26.25" customHeight="1" x14ac:dyDescent="0.15">
      <c r="A119" s="1115"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394</v>
      </c>
      <c r="AB119" s="948"/>
      <c r="AC119" s="948"/>
      <c r="AD119" s="948"/>
      <c r="AE119" s="949"/>
      <c r="AF119" s="950" t="s">
        <v>444</v>
      </c>
      <c r="AG119" s="948"/>
      <c r="AH119" s="948"/>
      <c r="AI119" s="948"/>
      <c r="AJ119" s="949"/>
      <c r="AK119" s="950" t="s">
        <v>443</v>
      </c>
      <c r="AL119" s="948"/>
      <c r="AM119" s="948"/>
      <c r="AN119" s="948"/>
      <c r="AO119" s="949"/>
      <c r="AP119" s="951" t="s">
        <v>446</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471</v>
      </c>
      <c r="BP119" s="1062"/>
      <c r="BQ119" s="1053">
        <v>5117147</v>
      </c>
      <c r="BR119" s="1054"/>
      <c r="BS119" s="1054"/>
      <c r="BT119" s="1054"/>
      <c r="BU119" s="1054"/>
      <c r="BV119" s="1054">
        <v>4937684</v>
      </c>
      <c r="BW119" s="1054"/>
      <c r="BX119" s="1054"/>
      <c r="BY119" s="1054"/>
      <c r="BZ119" s="1054"/>
      <c r="CA119" s="1054">
        <v>5437469</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446</v>
      </c>
      <c r="DH119" s="1040"/>
      <c r="DI119" s="1040"/>
      <c r="DJ119" s="1040"/>
      <c r="DK119" s="1041"/>
      <c r="DL119" s="1039" t="s">
        <v>448</v>
      </c>
      <c r="DM119" s="1040"/>
      <c r="DN119" s="1040"/>
      <c r="DO119" s="1040"/>
      <c r="DP119" s="1041"/>
      <c r="DQ119" s="1039" t="s">
        <v>448</v>
      </c>
      <c r="DR119" s="1040"/>
      <c r="DS119" s="1040"/>
      <c r="DT119" s="1040"/>
      <c r="DU119" s="1041"/>
      <c r="DV119" s="1042" t="s">
        <v>442</v>
      </c>
      <c r="DW119" s="1043"/>
      <c r="DX119" s="1043"/>
      <c r="DY119" s="1043"/>
      <c r="DZ119" s="1044"/>
    </row>
    <row r="120" spans="1:130" s="247" customFormat="1" ht="26.25" customHeight="1" x14ac:dyDescent="0.15">
      <c r="A120" s="1116"/>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442</v>
      </c>
      <c r="AB120" s="1015"/>
      <c r="AC120" s="1015"/>
      <c r="AD120" s="1015"/>
      <c r="AE120" s="1016"/>
      <c r="AF120" s="1017" t="s">
        <v>394</v>
      </c>
      <c r="AG120" s="1015"/>
      <c r="AH120" s="1015"/>
      <c r="AI120" s="1015"/>
      <c r="AJ120" s="1016"/>
      <c r="AK120" s="1017" t="s">
        <v>442</v>
      </c>
      <c r="AL120" s="1015"/>
      <c r="AM120" s="1015"/>
      <c r="AN120" s="1015"/>
      <c r="AO120" s="1016"/>
      <c r="AP120" s="1018" t="s">
        <v>442</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2964723</v>
      </c>
      <c r="BR120" s="983"/>
      <c r="BS120" s="983"/>
      <c r="BT120" s="983"/>
      <c r="BU120" s="983"/>
      <c r="BV120" s="983">
        <v>3152425</v>
      </c>
      <c r="BW120" s="983"/>
      <c r="BX120" s="983"/>
      <c r="BY120" s="983"/>
      <c r="BZ120" s="983"/>
      <c r="CA120" s="983">
        <v>3275029</v>
      </c>
      <c r="CB120" s="983"/>
      <c r="CC120" s="983"/>
      <c r="CD120" s="983"/>
      <c r="CE120" s="983"/>
      <c r="CF120" s="997">
        <v>203.9</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243855</v>
      </c>
      <c r="DH120" s="983"/>
      <c r="DI120" s="983"/>
      <c r="DJ120" s="983"/>
      <c r="DK120" s="983"/>
      <c r="DL120" s="983">
        <v>266398</v>
      </c>
      <c r="DM120" s="983"/>
      <c r="DN120" s="983"/>
      <c r="DO120" s="983"/>
      <c r="DP120" s="983"/>
      <c r="DQ120" s="983">
        <v>236280</v>
      </c>
      <c r="DR120" s="983"/>
      <c r="DS120" s="983"/>
      <c r="DT120" s="983"/>
      <c r="DU120" s="983"/>
      <c r="DV120" s="984">
        <v>14.7</v>
      </c>
      <c r="DW120" s="984"/>
      <c r="DX120" s="984"/>
      <c r="DY120" s="984"/>
      <c r="DZ120" s="985"/>
    </row>
    <row r="121" spans="1:130" s="247" customFormat="1" ht="26.25" customHeight="1" x14ac:dyDescent="0.15">
      <c r="A121" s="1116"/>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394</v>
      </c>
      <c r="AB121" s="1015"/>
      <c r="AC121" s="1015"/>
      <c r="AD121" s="1015"/>
      <c r="AE121" s="1016"/>
      <c r="AF121" s="1017" t="s">
        <v>394</v>
      </c>
      <c r="AG121" s="1015"/>
      <c r="AH121" s="1015"/>
      <c r="AI121" s="1015"/>
      <c r="AJ121" s="1016"/>
      <c r="AK121" s="1017" t="s">
        <v>446</v>
      </c>
      <c r="AL121" s="1015"/>
      <c r="AM121" s="1015"/>
      <c r="AN121" s="1015"/>
      <c r="AO121" s="1016"/>
      <c r="AP121" s="1018" t="s">
        <v>446</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410293</v>
      </c>
      <c r="BR121" s="976"/>
      <c r="BS121" s="976"/>
      <c r="BT121" s="976"/>
      <c r="BU121" s="976"/>
      <c r="BV121" s="976">
        <v>311632</v>
      </c>
      <c r="BW121" s="976"/>
      <c r="BX121" s="976"/>
      <c r="BY121" s="976"/>
      <c r="BZ121" s="976"/>
      <c r="CA121" s="976">
        <v>280408</v>
      </c>
      <c r="CB121" s="976"/>
      <c r="CC121" s="976"/>
      <c r="CD121" s="976"/>
      <c r="CE121" s="976"/>
      <c r="CF121" s="970">
        <v>17.5</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v>79029</v>
      </c>
      <c r="DH121" s="976"/>
      <c r="DI121" s="976"/>
      <c r="DJ121" s="976"/>
      <c r="DK121" s="976"/>
      <c r="DL121" s="976">
        <v>73149</v>
      </c>
      <c r="DM121" s="976"/>
      <c r="DN121" s="976"/>
      <c r="DO121" s="976"/>
      <c r="DP121" s="976"/>
      <c r="DQ121" s="976">
        <v>66225</v>
      </c>
      <c r="DR121" s="976"/>
      <c r="DS121" s="976"/>
      <c r="DT121" s="976"/>
      <c r="DU121" s="976"/>
      <c r="DV121" s="977">
        <v>4.0999999999999996</v>
      </c>
      <c r="DW121" s="977"/>
      <c r="DX121" s="977"/>
      <c r="DY121" s="977"/>
      <c r="DZ121" s="978"/>
    </row>
    <row r="122" spans="1:130" s="247" customFormat="1" ht="26.25" customHeight="1" x14ac:dyDescent="0.15">
      <c r="A122" s="1116"/>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442</v>
      </c>
      <c r="AB122" s="1015"/>
      <c r="AC122" s="1015"/>
      <c r="AD122" s="1015"/>
      <c r="AE122" s="1016"/>
      <c r="AF122" s="1017" t="s">
        <v>394</v>
      </c>
      <c r="AG122" s="1015"/>
      <c r="AH122" s="1015"/>
      <c r="AI122" s="1015"/>
      <c r="AJ122" s="1016"/>
      <c r="AK122" s="1017" t="s">
        <v>394</v>
      </c>
      <c r="AL122" s="1015"/>
      <c r="AM122" s="1015"/>
      <c r="AN122" s="1015"/>
      <c r="AO122" s="1016"/>
      <c r="AP122" s="1018" t="s">
        <v>442</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3232813</v>
      </c>
      <c r="BR122" s="1054"/>
      <c r="BS122" s="1054"/>
      <c r="BT122" s="1054"/>
      <c r="BU122" s="1054"/>
      <c r="BV122" s="1054">
        <v>3247474</v>
      </c>
      <c r="BW122" s="1054"/>
      <c r="BX122" s="1054"/>
      <c r="BY122" s="1054"/>
      <c r="BZ122" s="1054"/>
      <c r="CA122" s="1054">
        <v>3486405</v>
      </c>
      <c r="CB122" s="1054"/>
      <c r="CC122" s="1054"/>
      <c r="CD122" s="1054"/>
      <c r="CE122" s="1054"/>
      <c r="CF122" s="1074">
        <v>217.1</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t="s">
        <v>444</v>
      </c>
      <c r="DH122" s="976"/>
      <c r="DI122" s="976"/>
      <c r="DJ122" s="976"/>
      <c r="DK122" s="976"/>
      <c r="DL122" s="976" t="s">
        <v>446</v>
      </c>
      <c r="DM122" s="976"/>
      <c r="DN122" s="976"/>
      <c r="DO122" s="976"/>
      <c r="DP122" s="976"/>
      <c r="DQ122" s="976" t="s">
        <v>394</v>
      </c>
      <c r="DR122" s="976"/>
      <c r="DS122" s="976"/>
      <c r="DT122" s="976"/>
      <c r="DU122" s="976"/>
      <c r="DV122" s="977" t="s">
        <v>442</v>
      </c>
      <c r="DW122" s="977"/>
      <c r="DX122" s="977"/>
      <c r="DY122" s="977"/>
      <c r="DZ122" s="978"/>
    </row>
    <row r="123" spans="1:130" s="247" customFormat="1" ht="26.25" customHeight="1" x14ac:dyDescent="0.15">
      <c r="A123" s="1116"/>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394</v>
      </c>
      <c r="AB123" s="1015"/>
      <c r="AC123" s="1015"/>
      <c r="AD123" s="1015"/>
      <c r="AE123" s="1016"/>
      <c r="AF123" s="1017" t="s">
        <v>446</v>
      </c>
      <c r="AG123" s="1015"/>
      <c r="AH123" s="1015"/>
      <c r="AI123" s="1015"/>
      <c r="AJ123" s="1016"/>
      <c r="AK123" s="1017" t="s">
        <v>442</v>
      </c>
      <c r="AL123" s="1015"/>
      <c r="AM123" s="1015"/>
      <c r="AN123" s="1015"/>
      <c r="AO123" s="1016"/>
      <c r="AP123" s="1018" t="s">
        <v>442</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482</v>
      </c>
      <c r="BP123" s="1062"/>
      <c r="BQ123" s="1122">
        <v>6607829</v>
      </c>
      <c r="BR123" s="1088"/>
      <c r="BS123" s="1088"/>
      <c r="BT123" s="1088"/>
      <c r="BU123" s="1088"/>
      <c r="BV123" s="1088">
        <v>6711531</v>
      </c>
      <c r="BW123" s="1088"/>
      <c r="BX123" s="1088"/>
      <c r="BY123" s="1088"/>
      <c r="BZ123" s="1088"/>
      <c r="CA123" s="1088">
        <v>7041842</v>
      </c>
      <c r="CB123" s="1088"/>
      <c r="CC123" s="1088"/>
      <c r="CD123" s="1088"/>
      <c r="CE123" s="1088"/>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6"/>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394</v>
      </c>
      <c r="AB124" s="1015"/>
      <c r="AC124" s="1015"/>
      <c r="AD124" s="1015"/>
      <c r="AE124" s="1016"/>
      <c r="AF124" s="1017" t="s">
        <v>448</v>
      </c>
      <c r="AG124" s="1015"/>
      <c r="AH124" s="1015"/>
      <c r="AI124" s="1015"/>
      <c r="AJ124" s="1016"/>
      <c r="AK124" s="1017" t="s">
        <v>446</v>
      </c>
      <c r="AL124" s="1015"/>
      <c r="AM124" s="1015"/>
      <c r="AN124" s="1015"/>
      <c r="AO124" s="1016"/>
      <c r="AP124" s="1018" t="s">
        <v>394</v>
      </c>
      <c r="AQ124" s="1019"/>
      <c r="AR124" s="1019"/>
      <c r="AS124" s="1019"/>
      <c r="AT124" s="1020"/>
      <c r="AU124" s="1118" t="s">
        <v>483</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448</v>
      </c>
      <c r="BR124" s="1084"/>
      <c r="BS124" s="1084"/>
      <c r="BT124" s="1084"/>
      <c r="BU124" s="1084"/>
      <c r="BV124" s="1084" t="s">
        <v>394</v>
      </c>
      <c r="BW124" s="1084"/>
      <c r="BX124" s="1084"/>
      <c r="BY124" s="1084"/>
      <c r="BZ124" s="1084"/>
      <c r="CA124" s="1084" t="s">
        <v>394</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442</v>
      </c>
      <c r="DH124" s="1040"/>
      <c r="DI124" s="1040"/>
      <c r="DJ124" s="1040"/>
      <c r="DK124" s="1041"/>
      <c r="DL124" s="1039" t="s">
        <v>442</v>
      </c>
      <c r="DM124" s="1040"/>
      <c r="DN124" s="1040"/>
      <c r="DO124" s="1040"/>
      <c r="DP124" s="1041"/>
      <c r="DQ124" s="1039" t="s">
        <v>442</v>
      </c>
      <c r="DR124" s="1040"/>
      <c r="DS124" s="1040"/>
      <c r="DT124" s="1040"/>
      <c r="DU124" s="1041"/>
      <c r="DV124" s="1042" t="s">
        <v>442</v>
      </c>
      <c r="DW124" s="1043"/>
      <c r="DX124" s="1043"/>
      <c r="DY124" s="1043"/>
      <c r="DZ124" s="1044"/>
    </row>
    <row r="125" spans="1:130" s="247" customFormat="1" ht="26.25" customHeight="1" x14ac:dyDescent="0.15">
      <c r="A125" s="1116"/>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442</v>
      </c>
      <c r="AB125" s="1015"/>
      <c r="AC125" s="1015"/>
      <c r="AD125" s="1015"/>
      <c r="AE125" s="1016"/>
      <c r="AF125" s="1017" t="s">
        <v>442</v>
      </c>
      <c r="AG125" s="1015"/>
      <c r="AH125" s="1015"/>
      <c r="AI125" s="1015"/>
      <c r="AJ125" s="1016"/>
      <c r="AK125" s="1017" t="s">
        <v>442</v>
      </c>
      <c r="AL125" s="1015"/>
      <c r="AM125" s="1015"/>
      <c r="AN125" s="1015"/>
      <c r="AO125" s="1016"/>
      <c r="AP125" s="1018" t="s">
        <v>442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442</v>
      </c>
      <c r="DH125" s="983"/>
      <c r="DI125" s="983"/>
      <c r="DJ125" s="983"/>
      <c r="DK125" s="983"/>
      <c r="DL125" s="983" t="s">
        <v>394</v>
      </c>
      <c r="DM125" s="983"/>
      <c r="DN125" s="983"/>
      <c r="DO125" s="983"/>
      <c r="DP125" s="983"/>
      <c r="DQ125" s="983" t="s">
        <v>442</v>
      </c>
      <c r="DR125" s="983"/>
      <c r="DS125" s="983"/>
      <c r="DT125" s="983"/>
      <c r="DU125" s="983"/>
      <c r="DV125" s="984" t="s">
        <v>442</v>
      </c>
      <c r="DW125" s="984"/>
      <c r="DX125" s="984"/>
      <c r="DY125" s="984"/>
      <c r="DZ125" s="985"/>
    </row>
    <row r="126" spans="1:130" s="247" customFormat="1" ht="26.25" customHeight="1" thickBot="1" x14ac:dyDescent="0.2">
      <c r="A126" s="1116"/>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442</v>
      </c>
      <c r="AB126" s="1015"/>
      <c r="AC126" s="1015"/>
      <c r="AD126" s="1015"/>
      <c r="AE126" s="1016"/>
      <c r="AF126" s="1017" t="s">
        <v>442</v>
      </c>
      <c r="AG126" s="1015"/>
      <c r="AH126" s="1015"/>
      <c r="AI126" s="1015"/>
      <c r="AJ126" s="1016"/>
      <c r="AK126" s="1017" t="s">
        <v>442</v>
      </c>
      <c r="AL126" s="1015"/>
      <c r="AM126" s="1015"/>
      <c r="AN126" s="1015"/>
      <c r="AO126" s="1016"/>
      <c r="AP126" s="1018" t="s">
        <v>442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442</v>
      </c>
      <c r="DH126" s="976"/>
      <c r="DI126" s="976"/>
      <c r="DJ126" s="976"/>
      <c r="DK126" s="976"/>
      <c r="DL126" s="976" t="s">
        <v>442</v>
      </c>
      <c r="DM126" s="976"/>
      <c r="DN126" s="976"/>
      <c r="DO126" s="976"/>
      <c r="DP126" s="976"/>
      <c r="DQ126" s="976" t="s">
        <v>442</v>
      </c>
      <c r="DR126" s="976"/>
      <c r="DS126" s="976"/>
      <c r="DT126" s="976"/>
      <c r="DU126" s="976"/>
      <c r="DV126" s="977" t="s">
        <v>442</v>
      </c>
      <c r="DW126" s="977"/>
      <c r="DX126" s="977"/>
      <c r="DY126" s="977"/>
      <c r="DZ126" s="978"/>
    </row>
    <row r="127" spans="1:130" s="247" customFormat="1" ht="26.25" customHeight="1" x14ac:dyDescent="0.15">
      <c r="A127" s="1117"/>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442</v>
      </c>
      <c r="AB127" s="1015"/>
      <c r="AC127" s="1015"/>
      <c r="AD127" s="1015"/>
      <c r="AE127" s="1016"/>
      <c r="AF127" s="1017" t="s">
        <v>442</v>
      </c>
      <c r="AG127" s="1015"/>
      <c r="AH127" s="1015"/>
      <c r="AI127" s="1015"/>
      <c r="AJ127" s="1016"/>
      <c r="AK127" s="1017" t="s">
        <v>442</v>
      </c>
      <c r="AL127" s="1015"/>
      <c r="AM127" s="1015"/>
      <c r="AN127" s="1015"/>
      <c r="AO127" s="1016"/>
      <c r="AP127" s="1018" t="s">
        <v>442</v>
      </c>
      <c r="AQ127" s="1019"/>
      <c r="AR127" s="1019"/>
      <c r="AS127" s="1019"/>
      <c r="AT127" s="1020"/>
      <c r="AU127" s="283"/>
      <c r="AV127" s="283"/>
      <c r="AW127" s="283"/>
      <c r="AX127" s="1089" t="s">
        <v>489</v>
      </c>
      <c r="AY127" s="1090"/>
      <c r="AZ127" s="1090"/>
      <c r="BA127" s="1090"/>
      <c r="BB127" s="1090"/>
      <c r="BC127" s="1090"/>
      <c r="BD127" s="1090"/>
      <c r="BE127" s="1091"/>
      <c r="BF127" s="1092" t="s">
        <v>490</v>
      </c>
      <c r="BG127" s="1090"/>
      <c r="BH127" s="1090"/>
      <c r="BI127" s="1090"/>
      <c r="BJ127" s="1090"/>
      <c r="BK127" s="1090"/>
      <c r="BL127" s="1091"/>
      <c r="BM127" s="1092" t="s">
        <v>491</v>
      </c>
      <c r="BN127" s="1090"/>
      <c r="BO127" s="1090"/>
      <c r="BP127" s="1090"/>
      <c r="BQ127" s="1090"/>
      <c r="BR127" s="1090"/>
      <c r="BS127" s="1091"/>
      <c r="BT127" s="1092" t="s">
        <v>492</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493</v>
      </c>
      <c r="CQ127" s="1006"/>
      <c r="CR127" s="1006"/>
      <c r="CS127" s="1006"/>
      <c r="CT127" s="1006"/>
      <c r="CU127" s="1006"/>
      <c r="CV127" s="1006"/>
      <c r="CW127" s="1006"/>
      <c r="CX127" s="1006"/>
      <c r="CY127" s="1006"/>
      <c r="CZ127" s="1006"/>
      <c r="DA127" s="1006"/>
      <c r="DB127" s="1006"/>
      <c r="DC127" s="1006"/>
      <c r="DD127" s="1006"/>
      <c r="DE127" s="1006"/>
      <c r="DF127" s="1007"/>
      <c r="DG127" s="975" t="s">
        <v>442</v>
      </c>
      <c r="DH127" s="976"/>
      <c r="DI127" s="976"/>
      <c r="DJ127" s="976"/>
      <c r="DK127" s="976"/>
      <c r="DL127" s="976" t="s">
        <v>442</v>
      </c>
      <c r="DM127" s="976"/>
      <c r="DN127" s="976"/>
      <c r="DO127" s="976"/>
      <c r="DP127" s="976"/>
      <c r="DQ127" s="976" t="s">
        <v>442</v>
      </c>
      <c r="DR127" s="976"/>
      <c r="DS127" s="976"/>
      <c r="DT127" s="976"/>
      <c r="DU127" s="976"/>
      <c r="DV127" s="977" t="s">
        <v>442</v>
      </c>
      <c r="DW127" s="977"/>
      <c r="DX127" s="977"/>
      <c r="DY127" s="977"/>
      <c r="DZ127" s="978"/>
    </row>
    <row r="128" spans="1:130" s="247" customFormat="1" ht="26.25" customHeight="1" thickBot="1" x14ac:dyDescent="0.2">
      <c r="A128" s="1100" t="s">
        <v>494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495</v>
      </c>
      <c r="X128" s="1102"/>
      <c r="Y128" s="1102"/>
      <c r="Z128" s="1103"/>
      <c r="AA128" s="1104">
        <v>29985</v>
      </c>
      <c r="AB128" s="1105"/>
      <c r="AC128" s="1105"/>
      <c r="AD128" s="1105"/>
      <c r="AE128" s="1106"/>
      <c r="AF128" s="1107">
        <v>29985</v>
      </c>
      <c r="AG128" s="1105"/>
      <c r="AH128" s="1105"/>
      <c r="AI128" s="1105"/>
      <c r="AJ128" s="1106"/>
      <c r="AK128" s="1107">
        <v>29986</v>
      </c>
      <c r="AL128" s="1105"/>
      <c r="AM128" s="1105"/>
      <c r="AN128" s="1105"/>
      <c r="AO128" s="1106"/>
      <c r="AP128" s="1108"/>
      <c r="AQ128" s="1109"/>
      <c r="AR128" s="1109"/>
      <c r="AS128" s="1109"/>
      <c r="AT128" s="1110"/>
      <c r="AU128" s="283"/>
      <c r="AV128" s="283"/>
      <c r="AW128" s="283"/>
      <c r="AX128" s="944" t="s">
        <v>496</v>
      </c>
      <c r="AY128" s="945"/>
      <c r="AZ128" s="945"/>
      <c r="BA128" s="945"/>
      <c r="BB128" s="945"/>
      <c r="BC128" s="945"/>
      <c r="BD128" s="945"/>
      <c r="BE128" s="946"/>
      <c r="BF128" s="1111" t="s">
        <v>442</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497</v>
      </c>
      <c r="CQ128" s="1094"/>
      <c r="CR128" s="1094"/>
      <c r="CS128" s="1094"/>
      <c r="CT128" s="1094"/>
      <c r="CU128" s="1094"/>
      <c r="CV128" s="1094"/>
      <c r="CW128" s="1094"/>
      <c r="CX128" s="1094"/>
      <c r="CY128" s="1094"/>
      <c r="CZ128" s="1094"/>
      <c r="DA128" s="1094"/>
      <c r="DB128" s="1094"/>
      <c r="DC128" s="1094"/>
      <c r="DD128" s="1094"/>
      <c r="DE128" s="1094"/>
      <c r="DF128" s="1095"/>
      <c r="DG128" s="1096" t="s">
        <v>394</v>
      </c>
      <c r="DH128" s="1097"/>
      <c r="DI128" s="1097"/>
      <c r="DJ128" s="1097"/>
      <c r="DK128" s="1097"/>
      <c r="DL128" s="1097" t="s">
        <v>442</v>
      </c>
      <c r="DM128" s="1097"/>
      <c r="DN128" s="1097"/>
      <c r="DO128" s="1097"/>
      <c r="DP128" s="1097"/>
      <c r="DQ128" s="1097" t="s">
        <v>394</v>
      </c>
      <c r="DR128" s="1097"/>
      <c r="DS128" s="1097"/>
      <c r="DT128" s="1097"/>
      <c r="DU128" s="1097"/>
      <c r="DV128" s="1098" t="s">
        <v>394</v>
      </c>
      <c r="DW128" s="1098"/>
      <c r="DX128" s="1098"/>
      <c r="DY128" s="1098"/>
      <c r="DZ128" s="1099"/>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1834581</v>
      </c>
      <c r="AB129" s="1015"/>
      <c r="AC129" s="1015"/>
      <c r="AD129" s="1015"/>
      <c r="AE129" s="1016"/>
      <c r="AF129" s="1017">
        <v>1849569</v>
      </c>
      <c r="AG129" s="1015"/>
      <c r="AH129" s="1015"/>
      <c r="AI129" s="1015"/>
      <c r="AJ129" s="1016"/>
      <c r="AK129" s="1017">
        <v>1902908</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414</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239241</v>
      </c>
      <c r="AB130" s="1015"/>
      <c r="AC130" s="1015"/>
      <c r="AD130" s="1015"/>
      <c r="AE130" s="1016"/>
      <c r="AF130" s="1017">
        <v>275010</v>
      </c>
      <c r="AG130" s="1015"/>
      <c r="AH130" s="1015"/>
      <c r="AI130" s="1015"/>
      <c r="AJ130" s="1016"/>
      <c r="AK130" s="1017">
        <v>296771</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7.2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1595340</v>
      </c>
      <c r="AB131" s="1040"/>
      <c r="AC131" s="1040"/>
      <c r="AD131" s="1040"/>
      <c r="AE131" s="1041"/>
      <c r="AF131" s="1039">
        <v>1574559</v>
      </c>
      <c r="AG131" s="1040"/>
      <c r="AH131" s="1040"/>
      <c r="AI131" s="1040"/>
      <c r="AJ131" s="1041"/>
      <c r="AK131" s="1039">
        <v>1606137</v>
      </c>
      <c r="AL131" s="1040"/>
      <c r="AM131" s="1040"/>
      <c r="AN131" s="1040"/>
      <c r="AO131" s="1041"/>
      <c r="AP131" s="1170"/>
      <c r="AQ131" s="1171"/>
      <c r="AR131" s="1171"/>
      <c r="AS131" s="1171"/>
      <c r="AT131" s="1172"/>
      <c r="AU131" s="285"/>
      <c r="AV131" s="285"/>
      <c r="AW131" s="285"/>
      <c r="AX131" s="1142" t="s">
        <v>504</v>
      </c>
      <c r="AY131" s="1094"/>
      <c r="AZ131" s="1094"/>
      <c r="BA131" s="1094"/>
      <c r="BB131" s="1094"/>
      <c r="BC131" s="1094"/>
      <c r="BD131" s="1094"/>
      <c r="BE131" s="1095"/>
      <c r="BF131" s="1143" t="s">
        <v>442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5.8460265519999997</v>
      </c>
      <c r="AB132" s="1156"/>
      <c r="AC132" s="1156"/>
      <c r="AD132" s="1156"/>
      <c r="AE132" s="1157"/>
      <c r="AF132" s="1158">
        <v>7.8159662479999996</v>
      </c>
      <c r="AG132" s="1156"/>
      <c r="AH132" s="1156"/>
      <c r="AI132" s="1156"/>
      <c r="AJ132" s="1157"/>
      <c r="AK132" s="1158">
        <v>7.9442164650000002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5.2</v>
      </c>
      <c r="AB133" s="1139"/>
      <c r="AC133" s="1139"/>
      <c r="AD133" s="1139"/>
      <c r="AE133" s="1140"/>
      <c r="AF133" s="1138">
        <v>6.1</v>
      </c>
      <c r="AG133" s="1139"/>
      <c r="AH133" s="1139"/>
      <c r="AI133" s="1139"/>
      <c r="AJ133" s="1140"/>
      <c r="AK133" s="1138">
        <v>7.2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G/buz3I0/0PZLJEzqljY365sPYBsTaDaYKuyDFmxGowtfzEzmHiyqFjyxpLm9CVHgb2WR+YfL9YQFGOCORSg==" saltValue="Hwmx+oTVybmPAPxgLEKB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F16" zoomScaleNormal="85" zoomScaleSheetLayoutView="100" workbookViewId="0">
      <selection activeCell="BN5" sqref="BN5:BU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sLyHKa7rF2Xcny7LxlSdFFdxxrLo9lqklL2H1toh0kDVDqFOwhufh5cCKysWsJeaT1+V9dGhH0viXZnaXvDPQ==" saltValue="mItl2PAXAmNU1kmRypCO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election activeCell="BN5" sqref="BN5:BU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Dnb9oTbZnqikwWDywmWndcnUeV13zkcpbg3FHJoN1EApA8b5PfOnOnemYTi2blm4DoqbggqsVR8ZPzCwnA64w==" saltValue="TVvU1qBzVkmUl/feKe4V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6" workbookViewId="0">
      <selection activeCell="BN5" sqref="BN5:BU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639902</v>
      </c>
      <c r="AP9" s="313">
        <v>208641</v>
      </c>
      <c r="AQ9" s="314">
        <v>198046</v>
      </c>
      <c r="AR9" s="315">
        <v>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106856</v>
      </c>
      <c r="AP10" s="316">
        <v>34841</v>
      </c>
      <c r="AQ10" s="317">
        <v>23470</v>
      </c>
      <c r="AR10" s="318">
        <v>48.4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127581</v>
      </c>
      <c r="AP11" s="316">
        <v>41598</v>
      </c>
      <c r="AQ11" s="317">
        <v>31217</v>
      </c>
      <c r="AR11" s="318">
        <v>33.299999999999997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t="s">
        <v>520</v>
      </c>
      <c r="AP12" s="316" t="s">
        <v>520</v>
      </c>
      <c r="AQ12" s="317">
        <v>3147</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t="s">
        <v>520</v>
      </c>
      <c r="AP14" s="316" t="s">
        <v>520</v>
      </c>
      <c r="AQ14" s="317">
        <v>10757</v>
      </c>
      <c r="AR14" s="318" t="s">
        <v>520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t="s">
        <v>520</v>
      </c>
      <c r="AP15" s="316" t="s">
        <v>520</v>
      </c>
      <c r="AQ15" s="317">
        <v>4810</v>
      </c>
      <c r="AR15" s="318" t="s">
        <v>520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-67674</v>
      </c>
      <c r="AP16" s="316">
        <v>-22065</v>
      </c>
      <c r="AQ16" s="317">
        <v>-18847</v>
      </c>
      <c r="AR16" s="318">
        <v>17.100000000000001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806665</v>
      </c>
      <c r="AP17" s="316">
        <v>263014</v>
      </c>
      <c r="AQ17" s="317">
        <v>252599</v>
      </c>
      <c r="AR17" s="318">
        <v>4.0999999999999996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24.78</v>
      </c>
      <c r="AP21" s="329">
        <v>22.36</v>
      </c>
      <c r="AQ21" s="330">
        <v>2.42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97.4</v>
      </c>
      <c r="AP22" s="334">
        <v>95.6</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382628</v>
      </c>
      <c r="AP32" s="343">
        <v>124756</v>
      </c>
      <c r="AQ32" s="344">
        <v>139617</v>
      </c>
      <c r="AR32" s="345">
        <v>-10.6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520</v>
      </c>
      <c r="AP34" s="343" t="s">
        <v>520</v>
      </c>
      <c r="AQ34" s="344">
        <v>5</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30516</v>
      </c>
      <c r="AP35" s="343">
        <v>9950</v>
      </c>
      <c r="AQ35" s="344">
        <v>32699</v>
      </c>
      <c r="AR35" s="345">
        <v>-69.599999999999994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40977</v>
      </c>
      <c r="AP36" s="343">
        <v>13361</v>
      </c>
      <c r="AQ36" s="344">
        <v>4068</v>
      </c>
      <c r="AR36" s="345">
        <v>228.4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t="s">
        <v>520</v>
      </c>
      <c r="AP37" s="343" t="s">
        <v>520</v>
      </c>
      <c r="AQ37" s="344">
        <v>1263</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v>231</v>
      </c>
      <c r="AP38" s="346">
        <v>75</v>
      </c>
      <c r="AQ38" s="347">
        <v>23</v>
      </c>
      <c r="AR38" s="335">
        <v>226.1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v>-29986</v>
      </c>
      <c r="AP39" s="343">
        <v>-9777</v>
      </c>
      <c r="AQ39" s="344">
        <v>-8148</v>
      </c>
      <c r="AR39" s="345">
        <v>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-296771</v>
      </c>
      <c r="AP40" s="343">
        <v>-96763</v>
      </c>
      <c r="AQ40" s="344">
        <v>-124721</v>
      </c>
      <c r="AR40" s="345">
        <v>-22.4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127595</v>
      </c>
      <c r="AP41" s="343">
        <v>41603</v>
      </c>
      <c r="AQ41" s="344">
        <v>44807</v>
      </c>
      <c r="AR41" s="345">
        <v>-7.2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2229437</v>
      </c>
      <c r="AN51" s="365">
        <v>706188</v>
      </c>
      <c r="AO51" s="366">
        <v>67.8</v>
      </c>
      <c r="AP51" s="367">
        <v>280458</v>
      </c>
      <c r="AQ51" s="368">
        <v>-15.8</v>
      </c>
      <c r="AR51" s="369">
        <v>83.6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69266</v>
      </c>
      <c r="AN52" s="373">
        <v>21940</v>
      </c>
      <c r="AO52" s="374">
        <v>-70.7</v>
      </c>
      <c r="AP52" s="375">
        <v>127286</v>
      </c>
      <c r="AQ52" s="376">
        <v>0.4</v>
      </c>
      <c r="AR52" s="377">
        <v>-71.099999999999994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622348</v>
      </c>
      <c r="AN53" s="365">
        <v>196883</v>
      </c>
      <c r="AO53" s="366">
        <v>-72.099999999999994</v>
      </c>
      <c r="AP53" s="367">
        <v>291945</v>
      </c>
      <c r="AQ53" s="368">
        <v>4.0999999999999996</v>
      </c>
      <c r="AR53" s="369">
        <v>-76.2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31762</v>
      </c>
      <c r="AN54" s="373">
        <v>10048</v>
      </c>
      <c r="AO54" s="374">
        <v>-54.2</v>
      </c>
      <c r="AP54" s="375">
        <v>127651</v>
      </c>
      <c r="AQ54" s="376">
        <v>0.3</v>
      </c>
      <c r="AR54" s="377">
        <v>-54.5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468702</v>
      </c>
      <c r="AN55" s="365">
        <v>149889</v>
      </c>
      <c r="AO55" s="366">
        <v>-23.9</v>
      </c>
      <c r="AP55" s="367">
        <v>291173</v>
      </c>
      <c r="AQ55" s="368">
        <v>-0.3</v>
      </c>
      <c r="AR55" s="369">
        <v>-23.6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60595</v>
      </c>
      <c r="AN56" s="373">
        <v>19378</v>
      </c>
      <c r="AO56" s="374">
        <v>92.9</v>
      </c>
      <c r="AP56" s="375">
        <v>119071</v>
      </c>
      <c r="AQ56" s="376">
        <v>-6.7</v>
      </c>
      <c r="AR56" s="377">
        <v>99.6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887960</v>
      </c>
      <c r="AN57" s="365">
        <v>287459</v>
      </c>
      <c r="AO57" s="366">
        <v>91.8</v>
      </c>
      <c r="AP57" s="367">
        <v>271581</v>
      </c>
      <c r="AQ57" s="368">
        <v>-6.7</v>
      </c>
      <c r="AR57" s="369">
        <v>98.5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31831</v>
      </c>
      <c r="AN58" s="373">
        <v>10305</v>
      </c>
      <c r="AO58" s="374">
        <v>-46.8</v>
      </c>
      <c r="AP58" s="375">
        <v>117844</v>
      </c>
      <c r="AQ58" s="376">
        <v>-1</v>
      </c>
      <c r="AR58" s="377">
        <v>-45.8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2060947</v>
      </c>
      <c r="AN59" s="365">
        <v>671975</v>
      </c>
      <c r="AO59" s="366">
        <v>133.80000000000001</v>
      </c>
      <c r="AP59" s="367">
        <v>268375</v>
      </c>
      <c r="AQ59" s="368">
        <v>-1.2</v>
      </c>
      <c r="AR59" s="369">
        <v>135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55134</v>
      </c>
      <c r="AN60" s="373">
        <v>17977</v>
      </c>
      <c r="AO60" s="374">
        <v>74.400000000000006</v>
      </c>
      <c r="AP60" s="375">
        <v>119602</v>
      </c>
      <c r="AQ60" s="376">
        <v>1.5</v>
      </c>
      <c r="AR60" s="377">
        <v>72.900000000000006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1253879</v>
      </c>
      <c r="AN61" s="380">
        <v>402479</v>
      </c>
      <c r="AO61" s="381">
        <v>39.5</v>
      </c>
      <c r="AP61" s="382">
        <v>280706</v>
      </c>
      <c r="AQ61" s="383">
        <v>-4</v>
      </c>
      <c r="AR61" s="369">
        <v>43.5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49718</v>
      </c>
      <c r="AN62" s="373">
        <v>15930</v>
      </c>
      <c r="AO62" s="374">
        <v>-0.9</v>
      </c>
      <c r="AP62" s="375">
        <v>122291</v>
      </c>
      <c r="AQ62" s="376">
        <v>-1.1000000000000001</v>
      </c>
      <c r="AR62" s="377">
        <v>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HcMV2jSRHE/gEhCByonY/H+Uz5uVs4JBNuT3yVVHQY5pB+9XqYMpaK7rL0yYmaHqiEEDt6TqsCCsJENFVerA==" saltValue="erJJWSMoxUZ/YcEYjxL5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O80" zoomScaleNormal="100" zoomScaleSheetLayoutView="55" workbookViewId="0">
      <selection activeCell="BN5" sqref="BN5:BU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Svv4x/pgg6NPW70sEZ4T7P5AlW8BQtPlt7bOGx7wF11qNgao57ga0qI+7m7MriPfy3aEdvlhnD99jlSUUv20Bg==" saltValue="F7w20384HfaLHye/kMmc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5" zoomScale="70" zoomScaleNormal="70" zoomScaleSheetLayoutView="55" workbookViewId="0">
      <selection activeCell="BN5" sqref="BN5:BU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PjYI+Yss8X81jMue6D+Fjz62EH3+uN83rruo4QtH+QxJxGfYlQcyqDmzzMJWZBYZO5yhdlQ0Y6SOnbMQBtHOtQ==" saltValue="mgDCdemVX88OMt71OK/h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1" zoomScaleSheetLayoutView="100" workbookViewId="0">
      <selection activeCell="BN5" sqref="BN5:BU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12.83</v>
      </c>
      <c r="G47" s="12">
        <v>23.74</v>
      </c>
      <c r="H47" s="12">
        <v>33.28</v>
      </c>
      <c r="I47" s="12">
        <v>42.49</v>
      </c>
      <c r="J47" s="13">
        <v>47.5</v>
      </c>
    </row>
    <row r="48" spans="2:10" ht="57.75" customHeight="1" x14ac:dyDescent="0.15">
      <c r="B48" s="14"/>
      <c r="C48" s="1200" t="s">
        <v>4</v>
      </c>
      <c r="D48" s="1200"/>
      <c r="E48" s="1201"/>
      <c r="F48" s="15">
        <v>21.19</v>
      </c>
      <c r="G48" s="16">
        <v>18.3</v>
      </c>
      <c r="H48" s="16">
        <v>12.08</v>
      </c>
      <c r="I48" s="16">
        <v>11.58</v>
      </c>
      <c r="J48" s="17">
        <v>12.77</v>
      </c>
    </row>
    <row r="49" spans="2:10" ht="57.75" customHeight="1" thickBot="1" x14ac:dyDescent="0.2">
      <c r="B49" s="18"/>
      <c r="C49" s="1202" t="s">
        <v>5</v>
      </c>
      <c r="D49" s="1202"/>
      <c r="E49" s="1203"/>
      <c r="F49" s="19">
        <v>14.13</v>
      </c>
      <c r="G49" s="20">
        <v>7.75</v>
      </c>
      <c r="H49" s="20">
        <v>2.87</v>
      </c>
      <c r="I49" s="20">
        <v>13.43</v>
      </c>
      <c r="J49" s="21">
        <v>7.71</v>
      </c>
    </row>
    <row r="50" spans="2:10" ht="13.5" customHeight="1" x14ac:dyDescent="0.15"/>
  </sheetData>
  <sheetProtection algorithmName="SHA-512" hashValue="IMBfBjrHeArgdJTYrcxza8NJVNERQ5AOQmfeQ9J1qPbRHHON2c7oPN4LJTRgDgBYy3lNEyNFRLUlrfBBmn/uRQ==" saltValue="C9BsXvzrNBoytv5mL0oZ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2021-03-05T08:22:01Z</cp:lastPrinted>
  <dcterms:created xsi:type="dcterms:W3CDTF">2021-02-05T05:14:09Z</dcterms:created>
  <dcterms:modified xsi:type="dcterms:W3CDTF">2021-03-05T08:24:43Z</dcterms:modified>
  <cp:category/>
</cp:coreProperties>
</file>