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105" windowWidth="14940" windowHeight="7830"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U34" i="9"/>
  <c r="U35"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<sst xmlns="http://schemas.openxmlformats.org/spreadsheetml/2006/main" count="1018" uniqueCount="538">
  <si>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</si>
  <si>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</si>
  <si>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</si>
  <si>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</si>
  <si>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</si>
  <si>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</si>
  <si>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</si>
  <si>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</si>
  <si>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</si>
  <si>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</si>
  <si>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</si>
  <si>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</si>
  <si>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</si>
  <si>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</si>
  <si>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</si>
  <si>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</si>
  <si>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</si>
  <si>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</si>
  <si>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</si>
  <si>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</si>
  <si>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</si>
  <si>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</si>
  <si>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</si>
  <si>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</si>
  <si>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</si>
  <si>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</si>
  <si>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</si>
  <si>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</si>
  <si>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</si>
  <si>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</si>
  <si>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</si>
  <si>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</si>
  <si>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</si>
  <si>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</si>
  <si>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</si>
  <si>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</si>
  <si>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</si>
  <si>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</si>
  <si>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</si>
  <si>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</si>
  <si>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</si>
  <si>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</si>
  <si>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</si>
  <si>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</si>
  <si>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</si>
  <si>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</si>
  <si>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</si>
  <si>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</si>
  <si>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</si>
  <si>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</si>
  <si>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</si>
  <si>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</si>
  <si>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</si>
  <si>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</si>
  <si>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</si>
  <si>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</si>
  <si>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</si>
  <si>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</si>
  <si>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</si>
  <si>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</si>
  <si>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</si>
  <si>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</si>
  <si>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</si>
  <si>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</si>
  <si>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</si>
  <si>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</si>
  <si>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</si>
  <si>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</si>
  <si>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</si>
  <si>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</si>
  <si>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</si>
  <si>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</si>
  <si>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</si>
  <si>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</si>
  <si>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</si>
  <si>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</si>
  <si>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</si>
  <si>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</si>
  <si>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</si>
  <si>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</si>
  <si>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</si>
  <si>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</si>
  <si>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</si>
  <si>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</si>
  <si>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</si>
  <si>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</si>
  <si>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</si>
  <si>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</si>
  <si>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</si>
  <si>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</si>
  <si>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</si>
  <si>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</si>
  <si>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</si>
  <si>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</si>
  <si>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</si>
  <si>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</si>
  <si>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</si>
  <si>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</si>
  <si>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</si>
  <si>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</si>
  <si>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</si>
  <si>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</si>
  <si>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</si>
  <si>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</si>
  <si>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</si>
  <si>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</si>
  <si>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</si>
  <si>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</si>
  <si>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</si>
  <si>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</si>
  <si>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</si>
  <si>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</si>
  <si>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</si>
  <si>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</si>
  <si>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</si>
  <si>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</si>
  <si>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</si>
  <si>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</si>
  <si>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</si>
  <si>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</si>
  <si>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</si>
  <si>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</si>
  <si>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</si>
  <si>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</si>
  <si>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</si>
  <si>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</si>
  <si>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</si>
  <si>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</si>
  <si>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</si>
  <si>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</si>
  <si>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</si>
  <si>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</si>
  <si>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</si>
  <si>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</si>
  <si>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</si>
  <si>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</si>
  <si>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</si>
  <si>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</si>
  <si>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</si>
  <si>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</si>
  <si>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</si>
  <si>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</si>
  <si>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</si>
  <si>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</si>
  <si>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</si>
  <si>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</si>
  <si>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</si>
  <si>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</si>
  <si>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</si>
  <si>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</si>
  <si>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</si>
  <si>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</si>
  <si>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</si>
  <si>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</si>
  <si>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</si>
  <si>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</si>
  <si>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</si>
  <si>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</si>
  <si>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</si>
  <si>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</si>
  <si>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</si>
  <si>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</si>
  <si>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</si>
  <si>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</si>
  <si>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</si>
  <si>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</si>
  <si>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</si>
  <si>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</si>
  <si>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</si>
  <si>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</si>
  <si>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</si>
  <si>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</si>
  <si>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</si>
  <si>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</si>
  <si>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</si>
  <si>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</si>
  <si>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</si>
  <si>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</si>
  <si>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</si>
  <si>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</si>
  <si>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</si>
  <si>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</si>
  <si>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</si>
  <si>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</si>
  <si>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</si>
  <si>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</si>
  <si>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</si>
  <si>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</si>
  <si>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</si>
  <si>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</si>
  <si>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</si>
  <si>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</si>
  <si>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</si>
  <si>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</si>
  <si>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</si>
  <si>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</si>
  <si>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</si>
  <si>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</si>
  <si>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</si>
  <si>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</si>
  <si>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</si>
  <si>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</si>
  <si>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</si>
  <si>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</si>
  <si>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</si>
  <si>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</si>
  <si>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</si>
  <si>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</si>
  <si>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</si>
  <si>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</si>
  <si>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</si>
  <si>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</si>
  <si>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</si>
  <si>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</si>
  <si>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</si>
  <si>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</si>
  <si>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</si>
  <si>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</si>
  <si>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</si>
  <si>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</si>
  <si>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</si>
  <si>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</si>
  <si>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</si>
  <si>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</si>
  <si>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</si>
  <si>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</si>
  <si>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</si>
  <si>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</si>
  <si>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</si>
  <si>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</si>
  <si>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</si>
  <si>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</si>
  <si>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</si>
  <si>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</si>
  <si>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</si>
  <si>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</si>
  <si>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</si>
  <si>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</si>
  <si>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</si>
  <si>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</si>
  <si>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</si>
  <si>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</si>
  <si>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</si>
  <si>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</si>
  <si>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</si>
  <si>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</si>
  <si>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</si>
  <si>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</si>
  <si>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</si>
  <si>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</si>
  <si>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</si>
  <si>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</si>
  <si>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</si>
  <si>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</si>
  <si>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</si>
  <si>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</si>
  <si>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</si>
  <si>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</si>
  <si>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</si>
  <si>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</si>
  <si>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</si>
  <si>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</si>
  <si>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</si>
  <si>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</si>
  <si>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</si>
  <si>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</si>
  <si>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</si>
  <si>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</si>
  <si>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</si>
  <si>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</si>
  <si>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</si>
  <si>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</si>
  <si>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</si>
  <si>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</si>
  <si>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</si>
  <si>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</si>
  <si>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</si>
  <si>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</si>
  <si>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</si>
  <si>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</si>
  <si>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</si>
  <si>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</si>
  <si>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</si>
  <si>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</si>
  <si>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</si>
  <si>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</si>
  <si>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</si>
  <si>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</si>
  <si>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</si>
  <si>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</si>
  <si>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</si>
  <si>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</si>
  <si>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</si>
  <si>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</si>
  <si>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</si>
  <si>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</si>
  <si>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</si>
  <si>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</si>
  <si>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</si>
  <si>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</si>
  <si>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</si>
  <si>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</si>
  <si>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</si>
  <si>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</si>
  <si>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</si>
  <si>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</si>
  <si>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</si>
  <si>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</si>
  <si>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</si>
  <si>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</si>
  <si>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</si>
  <si>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</si>
  <si>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</si>
  <si>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</si>
  <si>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</si>
  <si>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</si>
  <si>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</si>
  <si>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</si>
  <si>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</si>
  <si>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</si>
  <si>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</si>
  <si>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</si>
  <si>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</si>
  <si>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</si>
  <si>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</si>
  <si>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</si>
  <si>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</si>
  <si>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</si>
  <si>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</si>
  <si>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</si>
  <si>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</si>
  <si>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</si>
  <si>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</si>
  <si>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</si>
  <si>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</si>
  <si>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</si>
  <si>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</si>
  <si>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</si>
  <si>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</si>
  <si>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</si>
  <si>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</si>
  <si>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</si>
  <si>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</si>
  <si>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</si>
  <si>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</si>
  <si>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</si>
  <si>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</si>
  <si>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</si>
  <si>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</si>
  <si>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</si>
  <si>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</si>
  <si>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</si>
  <si>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</si>
  <si>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</si>
  <si>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</si>
  <si>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</si>
  <si>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</si>
  <si>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</si>
  <si>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</si>
  <si>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</si>
  <si>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</si>
  <si>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</si>
  <si>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</si>
  <si>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</si>
  <si>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</si>
  <si>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</si>
  <si>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</si>
  <si>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</si>
  <si>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</si>
  <si>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</si>
  <si>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</si>
  <si>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</si>
  <si>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</si>
  <si>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</si>
  <si>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</si>
  <si>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</si>
  <si>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</si>
  <si>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</si>
  <si>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</si>
  <si>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</si>
  <si>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</si>
  <si>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</si>
  <si>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</si>
  <si>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</si>
  <si>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</si>
  <si>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</si>
  <si>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</si>
  <si>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</si>
  <si>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</si>
  <si>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</si>
  <si>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</si>
  <si>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</si>
  <si>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</si>
  <si>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</si>
  <si>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</si>
  <si>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</si>
  <si>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</si>
  <si>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</si>
  <si>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</si>
  <si>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</si>
  <si>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</si>
  <si>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</si>
  <si>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</si>
  <si>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</si>
  <si>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</si>
  <si>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</si>
  <si>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</si>
  <si>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</si>
  <si>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</si>
  <si>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</si>
  <si>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</si>
  <si>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</si>
  <si>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</si>
  <si>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</si>
  <si>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</si>
  <si>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</si>
  <si>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</si>
  <si>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</si>
  <si>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</si>
  <si>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</si>
  <si>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</si>
  <si>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</si>
  <si>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</si>
  <si>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</si>
  <si>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</si>
  <si>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</si>
  <si>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</si>
  <si>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</si>
  <si>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</si>
  <si>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</si>
  <si>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</si>
  <si>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</si>
  <si>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</si>
  <si>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</si>
  <si>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</si>
  <si>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</si>
  <si>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</si>
  <si>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</si>
  <si>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</si>
  <si>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</si>
  <si>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</si>
  <si>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</si>
  <si>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</si>
  <si>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</si>
  <si>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</si>
  <si>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</si>
  <si>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</si>
  <si>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</si>
  <si>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</si>
  <si>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</si>
  <si>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</si>
  <si>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</si>
  <si>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</si>
  <si>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</si>
  <si>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</si>
  <si>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</si>
  <si>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</si>
  <si>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</si>
  <si>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</si>
  <si>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</si>
  <si>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</si>
  <si>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</si>
  <si>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</si>
  <si>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</si>
  <si>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</si>
  <si>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</si>
  <si>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</si>
  <si>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</si>
  <si>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</si>
  <si>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</si>
  <si>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</si>
  <si>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</si>
  <si>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</si>
  <si>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</si>
  <si>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</si>
  <si>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</si>
  <si>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</si>
  <si>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</si>
  <si>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</si>
  <si>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</si>
  <si>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</si>
  <si>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</si>
  <si>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</si>
  <si>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</si>
  <si>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</si>
  <si>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</si>
  <si>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</si>
  <si>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</si>
  <si>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</si>
  <si>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</si>
  <si>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</si>
  <si>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</si>
  <si>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</si>
  <si>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</si>
  <si>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</si>
  <si>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</si>
  <si>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</si>
  <si>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</si>
  <si>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</si>
  <si>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</si>
  <si>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</si>
  <si>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</si>
  <si>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</si>
  <si>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</si>
  <si>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</si>
  <si>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</si>
  <si>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</si>
  <si>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</si>
  <si>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</si>
  <si>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</si>
  <si>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</si>
  <si>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</si>
  <si>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</si>
  <si>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</si>
  <si>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</si>
  <si>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</si>
  <si>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</si>
  <si>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</si>
  <si>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</si>
  <si>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0.75</t>
  </si>
  <si>
    <t>▲ 14.79</t>
  </si>
  <si>
    <t>一般会計</t>
  </si>
  <si>
    <t>国民健康保険特別会計</t>
  </si>
  <si>
    <t>簡易水道事業特別会計</t>
  </si>
  <si>
    <t>公共下水道事業特別会計</t>
  </si>
  <si>
    <t>工業用水道事業会計</t>
  </si>
  <si>
    <t>後期高齢者医療特別会計</t>
  </si>
  <si>
    <t>その他会計（赤字）</t>
  </si>
  <si>
    <t>その他会計（黒字）</t>
  </si>
  <si>
    <t>-</t>
    <phoneticPr fontId="2"/>
  </si>
  <si>
    <t>国頭地区行政事務組合</t>
    <rPh sb="0" eb="2">
      <t>クニガミ</t>
    </rPh>
    <rPh sb="2" eb="4">
      <t>チク</t>
    </rPh>
    <rPh sb="4" eb="6">
      <t>ギョウセイ</t>
    </rPh>
    <rPh sb="6" eb="8">
      <t>ジム</t>
    </rPh>
    <rPh sb="8" eb="10">
      <t>クミアイ</t>
    </rPh>
    <phoneticPr fontId="5"/>
  </si>
  <si>
    <t>北部広域市町村圏事務組合</t>
    <rPh sb="0" eb="2">
      <t>ホクブ</t>
    </rPh>
    <rPh sb="2" eb="4">
      <t>コウイキ</t>
    </rPh>
    <rPh sb="4" eb="7">
      <t>シチョウソン</t>
    </rPh>
    <rPh sb="7" eb="8">
      <t>ケン</t>
    </rPh>
    <rPh sb="8" eb="10">
      <t>ジム</t>
    </rPh>
    <rPh sb="10" eb="12">
      <t>クミアイ</t>
    </rPh>
    <phoneticPr fontId="5"/>
  </si>
  <si>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5"/>
  </si>
  <si>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5"/>
  </si>
  <si>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5"/>
  </si>
  <si>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5"/>
  </si>
  <si>
    <t>沖縄県市町村総合事務組合</t>
    <rPh sb="0" eb="3">
      <t>オキナワケン</t>
    </rPh>
    <rPh sb="3" eb="6">
      <t>シチョウソン</t>
    </rPh>
    <rPh sb="6" eb="8">
      <t>ソウゴウ</t>
    </rPh>
    <rPh sb="8" eb="10">
      <t>ジム</t>
    </rPh>
    <rPh sb="10" eb="12">
      <t>クミアイ</t>
    </rPh>
    <phoneticPr fontId="5"/>
  </si>
  <si>
    <t>繰上充用286百万</t>
    <rPh sb="0" eb="2">
      <t>クリアゲ</t>
    </rPh>
    <rPh sb="2" eb="4">
      <t>ジュウヨウ</t>
    </rPh>
    <rPh sb="7" eb="8">
      <t>ヒャク</t>
    </rPh>
    <rPh sb="8" eb="9">
      <t>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</si>
</sst>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scheme val="minor"/>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8" fillId="0" borderId="0">
      <alignment vertical="center"/>
    </xf>
    <xf numFmtId="0" fontId="46"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79"/>
    <cellStyle name="標準 8"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312507</c:v>
                </c:pt>
                <c:pt idx="1">
                  <c:v>257990</c:v>
                </c:pt>
                <c:pt idx="2">
                  <c:v>58067</c:v>
                </c:pt>
                <c:pt idx="3">
                  <c:v>280599</c:v>
                </c:pt>
                <c:pt idx="4">
                  <c:v>474768</c:v>
                </c:pt>
              </c:numCache>
            </c:numRef>
          </c:val>
          <c:smooth val="0"/>
        </c:ser>
        <c:dLbls>
          <c:showLegendKey val="0"/>
          <c:showVal val="0"/>
          <c:showCatName val="0"/>
          <c:showSerName val="0"/>
          <c:showPercent val="0"/>
          <c:showBubbleSize val="0"/>
        </c:dLbls>
        <c:marker val="1"/>
        <c:smooth val="0"/>
        <c:axId val="34133504"/>
        <c:axId val="34135424"/>
      </c:lineChart>
      <c:catAx>
        <c:axId val="34133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35424"/>
        <c:crosses val="autoZero"/>
        <c:auto val="1"/>
        <c:lblAlgn val="ctr"/>
        <c:lblOffset val="100"/>
        <c:tickLblSkip val="1"/>
        <c:tickMarkSkip val="1"/>
        <c:noMultiLvlLbl val="0"/>
      </c:catAx>
      <c:valAx>
        <c:axId val="341354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3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4.71</c:v>
                </c:pt>
                <c:pt idx="1">
                  <c:v>9.32</c:v>
                </c:pt>
                <c:pt idx="2">
                  <c:v>7.49</c:v>
                </c:pt>
                <c:pt idx="3">
                  <c:v>28.83</c:v>
                </c:pt>
                <c:pt idx="4">
                  <c:v>13.42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15.94</c:v>
                </c:pt>
                <c:pt idx="1">
                  <c:v>17.64</c:v>
                </c:pt>
                <c:pt idx="2">
                  <c:v>20.05</c:v>
                </c:pt>
                <c:pt idx="3">
                  <c:v>14.79</c:v>
                </c:pt>
                <c:pt idx="4">
                  <c:v>12.06</c:v>
                </c:pt>
              </c:numCache>
            </c:numRef>
          </c:val>
        </c:ser>
        <c:dLbls>
          <c:showLegendKey val="0"/>
          <c:showVal val="0"/>
          <c:showCatName val="0"/>
          <c:showSerName val="0"/>
          <c:showPercent val="0"/>
          <c:showBubbleSize val="0"/>
        </c:dLbls>
        <c:gapWidth val="250"/>
        <c:overlap val="100"/>
        <c:axId val="36921728"/>
        <c:axId val="3692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0.43</c:v>
                </c:pt>
                <c:pt idx="1">
                  <c:v>7.38</c:v>
                </c:pt>
                <c:pt idx="2">
                  <c:v>-0.75</c:v>
                </c:pt>
                <c:pt idx="3">
                  <c:v>16.12</c:v>
                </c:pt>
                <c:pt idx="4">
                  <c:v>-14.79</c:v>
                </c:pt>
              </c:numCache>
            </c:numRef>
          </c:val>
          <c:smooth val="0"/>
        </c:ser>
        <c:dLbls>
          <c:showLegendKey val="0"/>
          <c:showVal val="0"/>
          <c:showCatName val="0"/>
          <c:showSerName val="0"/>
          <c:showPercent val="0"/>
          <c:showBubbleSize val="0"/>
        </c:dLbls>
        <c:marker val="1"/>
        <c:smooth val="0"/>
        <c:axId val="36921728"/>
        <c:axId val="36923648"/>
      </c:lineChart>
      <c:catAx>
        <c:axId val="369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23648"/>
        <c:crosses val="autoZero"/>
        <c:auto val="1"/>
        <c:lblAlgn val="ctr"/>
        <c:lblOffset val="100"/>
        <c:tickLblSkip val="1"/>
        <c:tickMarkSkip val="1"/>
        <c:noMultiLvlLbl val="0"/>
      </c:catAx>
      <c:valAx>
        <c:axId val="3692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2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1.55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c:v>
                </c:pt>
                <c:pt idx="8">
                  <c:v>#N/A</c:v>
                </c:pt>
                <c:pt idx="9">
                  <c:v>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0.05</c:v>
                </c:pt>
                <c:pt idx="4">
                  <c:v>#N/A</c:v>
                </c:pt>
                <c:pt idx="5">
                  <c:v>0.14000000000000001</c:v>
                </c:pt>
                <c:pt idx="6">
                  <c:v>#N/A</c:v>
                </c:pt>
                <c:pt idx="7">
                  <c:v>0.1</c:v>
                </c:pt>
                <c:pt idx="8">
                  <c:v>#N/A</c:v>
                </c:pt>
                <c:pt idx="9">
                  <c:v>0.15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0.49</c:v>
                </c:pt>
                <c:pt idx="2">
                  <c:v>#N/A</c:v>
                </c:pt>
                <c:pt idx="3">
                  <c:v>0.39</c:v>
                </c:pt>
                <c:pt idx="4">
                  <c:v>#N/A</c:v>
                </c:pt>
                <c:pt idx="5">
                  <c:v>0.28000000000000003</c:v>
                </c:pt>
                <c:pt idx="6">
                  <c:v>#N/A</c:v>
                </c:pt>
                <c:pt idx="7">
                  <c:v>0.56000000000000005</c:v>
                </c:pt>
                <c:pt idx="8">
                  <c:v>#N/A</c:v>
                </c:pt>
                <c:pt idx="9">
                  <c:v>0.26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c:v>
                </c:pt>
                <c:pt idx="2">
                  <c:v>#N/A</c:v>
                </c:pt>
                <c:pt idx="3">
                  <c:v>3.65</c:v>
                </c:pt>
                <c:pt idx="4">
                  <c:v>#N/A</c:v>
                </c:pt>
                <c:pt idx="5">
                  <c:v>3.13</c:v>
                </c:pt>
                <c:pt idx="6">
                  <c:v>#N/A</c:v>
                </c:pt>
                <c:pt idx="7">
                  <c:v>3.82</c:v>
                </c:pt>
                <c:pt idx="8">
                  <c:v>#N/A</c:v>
                </c:pt>
                <c:pt idx="9">
                  <c:v>4.8499999999999996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4.71</c:v>
                </c:pt>
                <c:pt idx="2">
                  <c:v>#N/A</c:v>
                </c:pt>
                <c:pt idx="3">
                  <c:v>9.32</c:v>
                </c:pt>
                <c:pt idx="4">
                  <c:v>#N/A</c:v>
                </c:pt>
                <c:pt idx="5">
                  <c:v>7.49</c:v>
                </c:pt>
                <c:pt idx="6">
                  <c:v>#N/A</c:v>
                </c:pt>
                <c:pt idx="7">
                  <c:v>28.83</c:v>
                </c:pt>
                <c:pt idx="8">
                  <c:v>#N/A</c:v>
                </c:pt>
                <c:pt idx="9">
                  <c:v>13.42</c:v>
                </c:pt>
              </c:numCache>
            </c:numRef>
          </c:val>
        </c:ser>
        <c:dLbls>
          <c:showLegendKey val="0"/>
          <c:showVal val="0"/>
          <c:showCatName val="0"/>
          <c:showSerName val="0"/>
          <c:showPercent val="0"/>
          <c:showBubbleSize val="0"/>
        </c:dLbls>
        <c:gapWidth val="150"/>
        <c:overlap val="100"/>
        <c:axId val="35682560"/>
        <c:axId val="35696640"/>
      </c:barChart>
      <c:catAx>
        <c:axId val="356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6640"/>
        <c:crosses val="autoZero"/>
        <c:auto val="1"/>
        <c:lblAlgn val="ctr"/>
        <c:lblOffset val="100"/>
        <c:tickLblSkip val="1"/>
        <c:tickMarkSkip val="1"/>
        <c:noMultiLvlLbl val="0"/>
      </c:catAx>
      <c:valAx>
        <c:axId val="356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8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247</c:v>
                </c:pt>
                <c:pt idx="5">
                  <c:v>235</c:v>
                </c:pt>
                <c:pt idx="8">
                  <c:v>229</c:v>
                </c:pt>
                <c:pt idx="11">
                  <c:v>231</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29</c:v>
                </c:pt>
                <c:pt idx="6">
                  <c:v>29</c:v>
                </c:pt>
                <c:pt idx="9">
                  <c:v>30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c:v>
                </c:pt>
                <c:pt idx="3">
                  <c:v>59</c:v>
                </c:pt>
                <c:pt idx="6">
                  <c:v>57</c:v>
                </c:pt>
                <c:pt idx="9">
                  <c:v>60</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308</c:v>
                </c:pt>
                <c:pt idx="3">
                  <c:v>275</c:v>
                </c:pt>
                <c:pt idx="6">
                  <c:v>258</c:v>
                </c:pt>
                <c:pt idx="9">
                  <c:v>256</c:v>
                </c:pt>
                <c:pt idx="12">
                  <c:v>262</c:v>
                </c:pt>
              </c:numCache>
            </c:numRef>
          </c:val>
        </c:ser>
        <c:dLbls>
          <c:showLegendKey val="0"/>
          <c:showVal val="0"/>
          <c:showCatName val="0"/>
          <c:showSerName val="0"/>
          <c:showPercent val="0"/>
          <c:showBubbleSize val="0"/>
        </c:dLbls>
        <c:gapWidth val="100"/>
        <c:overlap val="100"/>
        <c:axId val="37271808"/>
        <c:axId val="3728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147</c:v>
                </c:pt>
                <c:pt idx="2">
                  <c:v>#N/A</c:v>
                </c:pt>
                <c:pt idx="3">
                  <c:v>#N/A</c:v>
                </c:pt>
                <c:pt idx="4">
                  <c:v>129</c:v>
                </c:pt>
                <c:pt idx="5">
                  <c:v>#N/A</c:v>
                </c:pt>
                <c:pt idx="6">
                  <c:v>#N/A</c:v>
                </c:pt>
                <c:pt idx="7">
                  <c:v>115</c:v>
                </c:pt>
                <c:pt idx="8">
                  <c:v>#N/A</c:v>
                </c:pt>
                <c:pt idx="9">
                  <c:v>#N/A</c:v>
                </c:pt>
                <c:pt idx="10">
                  <c:v>115</c:v>
                </c:pt>
                <c:pt idx="11">
                  <c:v>#N/A</c:v>
                </c:pt>
                <c:pt idx="12">
                  <c:v>#N/A</c:v>
                </c:pt>
                <c:pt idx="13">
                  <c:v>97</c:v>
                </c:pt>
                <c:pt idx="14">
                  <c:v>#N/A</c:v>
                </c:pt>
              </c:numCache>
            </c:numRef>
          </c:val>
          <c:smooth val="0"/>
        </c:ser>
        <c:dLbls>
          <c:showLegendKey val="0"/>
          <c:showVal val="0"/>
          <c:showCatName val="0"/>
          <c:showSerName val="0"/>
          <c:showPercent val="0"/>
          <c:showBubbleSize val="0"/>
        </c:dLbls>
        <c:marker val="1"/>
        <c:smooth val="0"/>
        <c:axId val="37271808"/>
        <c:axId val="37286272"/>
      </c:lineChart>
      <c:catAx>
        <c:axId val="372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86272"/>
        <c:crosses val="autoZero"/>
        <c:auto val="1"/>
        <c:lblAlgn val="ctr"/>
        <c:lblOffset val="100"/>
        <c:tickLblSkip val="1"/>
        <c:tickMarkSkip val="1"/>
        <c:noMultiLvlLbl val="0"/>
      </c:catAx>
      <c:valAx>
        <c:axId val="3728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1866</c:v>
                </c:pt>
                <c:pt idx="5">
                  <c:v>2202</c:v>
                </c:pt>
                <c:pt idx="8">
                  <c:v>2150</c:v>
                </c:pt>
                <c:pt idx="11">
                  <c:v>2158</c:v>
                </c:pt>
                <c:pt idx="14">
                  <c:v>2328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220</c:v>
                </c:pt>
                <c:pt idx="5">
                  <c:v>267</c:v>
                </c:pt>
                <c:pt idx="8">
                  <c:v>272</c:v>
                </c:pt>
                <c:pt idx="11">
                  <c:v>283</c:v>
                </c:pt>
                <c:pt idx="14">
                  <c:v>325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2558</c:v>
                </c:pt>
                <c:pt idx="5">
                  <c:v>2613</c:v>
                </c:pt>
                <c:pt idx="8">
                  <c:v>2600</c:v>
                </c:pt>
                <c:pt idx="11">
                  <c:v>1996</c:v>
                </c:pt>
                <c:pt idx="14">
                  <c:v>2340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439</c:v>
                </c:pt>
                <c:pt idx="3">
                  <c:v>459</c:v>
                </c:pt>
                <c:pt idx="6">
                  <c:v>417</c:v>
                </c:pt>
                <c:pt idx="9">
                  <c:v>417</c:v>
                </c:pt>
                <c:pt idx="12">
                  <c:v>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283</c:v>
                </c:pt>
                <c:pt idx="3">
                  <c:v>262</c:v>
                </c:pt>
                <c:pt idx="6">
                  <c:v>237</c:v>
                </c:pt>
                <c:pt idx="9">
                  <c:v>212</c:v>
                </c:pt>
                <c:pt idx="12">
                  <c:v>185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551</c:v>
                </c:pt>
                <c:pt idx="3">
                  <c:v>636</c:v>
                </c:pt>
                <c:pt idx="6">
                  <c:v>605</c:v>
                </c:pt>
                <c:pt idx="9">
                  <c:v>564</c:v>
                </c:pt>
                <c:pt idx="12">
                  <c:v>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2673</c:v>
                </c:pt>
                <c:pt idx="3">
                  <c:v>2809</c:v>
                </c:pt>
                <c:pt idx="6">
                  <c:v>2771</c:v>
                </c:pt>
                <c:pt idx="9">
                  <c:v>2860</c:v>
                </c:pt>
                <c:pt idx="12">
                  <c:v>3032</c:v>
                </c:pt>
              </c:numCache>
            </c:numRef>
          </c:val>
        </c:ser>
        <c:dLbls>
          <c:showLegendKey val="0"/>
          <c:showVal val="0"/>
          <c:showCatName val="0"/>
          <c:showSerName val="0"/>
          <c:showPercent val="0"/>
          <c:showBubbleSize val="0"/>
        </c:dLbls>
        <c:gapWidth val="100"/>
        <c:overlap val="100"/>
        <c:axId val="37167488"/>
        <c:axId val="37169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7167488"/>
        <c:axId val="37169408"/>
      </c:lineChart>
      <c:catAx>
        <c:axId val="371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69408"/>
        <c:crosses val="autoZero"/>
        <c:auto val="1"/>
        <c:lblAlgn val="ctr"/>
        <c:lblOffset val="100"/>
        <c:tickLblSkip val="1"/>
        <c:tickMarkSkip val="1"/>
        <c:noMultiLvlLbl val="0"/>
      </c:catAx>
      <c:valAx>
        <c:axId val="3716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3,305
3,294
63.44
5,247,076
4,989,364
247,238
1,842,754
3,032,374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では</a:t>
          </a:r>
          <a:r>
            <a:rPr kumimoji="1" lang="en-US" altLang="ja-JP" sz="1300">
              <a:latin typeface="ＭＳ Ｐゴシック"/>
            </a:rPr>
            <a:t>H24</a:t>
          </a:r>
          <a:r>
            <a:rPr kumimoji="1" lang="ja-JP" altLang="en-US" sz="1300">
              <a:latin typeface="ＭＳ Ｐゴシック"/>
            </a:rPr>
            <a:t>よりも</a:t>
          </a:r>
          <a:r>
            <a:rPr kumimoji="1" lang="en-US" altLang="ja-JP" sz="1300">
              <a:latin typeface="ＭＳ Ｐゴシック"/>
            </a:rPr>
            <a:t>0.08</a:t>
          </a:r>
          <a:r>
            <a:rPr kumimoji="1" lang="ja-JP" altLang="en-US" sz="1300">
              <a:latin typeface="ＭＳ Ｐゴシック"/>
            </a:rPr>
            <a:t>％上がり、類似団体よりも</a:t>
          </a:r>
          <a:r>
            <a:rPr kumimoji="1" lang="en-US" altLang="ja-JP" sz="1300">
              <a:latin typeface="ＭＳ Ｐゴシック"/>
            </a:rPr>
            <a:t>0.4</a:t>
          </a:r>
          <a:r>
            <a:rPr kumimoji="1" lang="ja-JP" altLang="en-US" sz="1300">
              <a:latin typeface="ＭＳ Ｐゴシック"/>
            </a:rPr>
            <a:t>％上まわっている。</a:t>
          </a:r>
          <a:endParaRPr kumimoji="1" lang="en-US" altLang="ja-JP" sz="1300">
            <a:latin typeface="ＭＳ Ｐゴシック"/>
          </a:endParaRPr>
        </a:p>
        <a:p>
          <a:r>
            <a:rPr kumimoji="1" lang="ja-JP" altLang="en-US" sz="1300">
              <a:latin typeface="ＭＳ Ｐゴシック"/>
            </a:rPr>
            <a:t>背景には、国有資産所在地市町村交付金（村税占める割合が</a:t>
          </a:r>
          <a:r>
            <a:rPr kumimoji="1" lang="en-US" altLang="ja-JP" sz="1300">
              <a:latin typeface="ＭＳ Ｐゴシック"/>
            </a:rPr>
            <a:t>73.9%</a:t>
          </a:r>
          <a:r>
            <a:rPr kumimoji="1" lang="ja-JP" altLang="en-US" sz="1300">
              <a:latin typeface="ＭＳ Ｐゴシック"/>
            </a:rPr>
            <a:t>）等の増収があったことがあげられる。しかし、県平均、全国平均を大きく下回っていることから、税等の徴収を強化し、歳入増による財源確保に努め、限られた財源を効率及び</a:t>
          </a:r>
          <a:endParaRPr kumimoji="1" lang="en-US" altLang="ja-JP" sz="1300">
            <a:latin typeface="ＭＳ Ｐゴシック"/>
          </a:endParaRPr>
        </a:p>
        <a:p>
          <a:r>
            <a:rPr kumimoji="1" lang="ja-JP" altLang="en-US" sz="1300">
              <a:latin typeface="ＭＳ Ｐゴシック"/>
            </a:rPr>
            <a:t>効果の高い歳出に努める。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96157</xdr:rowOff>
    </xdr:to>
    <xdr:cxnSp macro="">
      <xdr:nvCxnSpPr>
        <xdr:cNvPr id="69" name="直線コネクタ 68"/>
        <xdr:cNvCxnSpPr/>
      </xdr:nvCxnSpPr>
      <xdr:spPr>
        <a:xfrm flipV="1">
          <a:off x="4114800" y="750207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6.7</a:t>
          </a:r>
          <a:r>
            <a:rPr kumimoji="1" lang="ja-JP" altLang="en-US" sz="1300">
              <a:latin typeface="ＭＳ Ｐゴシック"/>
            </a:rPr>
            <a:t>％改善されている。歳出側には大きな変動はないが村税収（固定資産税）の増により一般財源が増加したためである。しかしながら県平均よりも</a:t>
          </a:r>
          <a:r>
            <a:rPr kumimoji="1" lang="en-US" altLang="ja-JP" sz="1300">
              <a:latin typeface="ＭＳ Ｐゴシック"/>
            </a:rPr>
            <a:t>4.4</a:t>
          </a:r>
          <a:r>
            <a:rPr kumimoji="1" lang="ja-JP" altLang="en-US" sz="1300">
              <a:latin typeface="ＭＳ Ｐゴシック"/>
            </a:rPr>
            <a:t>％、類似団体平均より</a:t>
          </a:r>
          <a:r>
            <a:rPr kumimoji="1" lang="en-US" altLang="ja-JP" sz="1300">
              <a:latin typeface="ＭＳ Ｐゴシック"/>
            </a:rPr>
            <a:t>11.5</a:t>
          </a:r>
          <a:r>
            <a:rPr kumimoji="1" lang="ja-JP" altLang="en-US" sz="1300">
              <a:latin typeface="ＭＳ Ｐゴシック"/>
            </a:rPr>
            <a:t>％も悪い状況にあることから、経常的経費に係る事業（主に物件費、補助費に係るもの）をより効率のよい執行に努め、歳出削減を図るなどにより更なる比率の改善を図る必要がある。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65</xdr:row>
      <xdr:rowOff>60960</xdr:rowOff>
    </xdr:to>
    <xdr:cxnSp macro="">
      <xdr:nvCxnSpPr>
        <xdr:cNvPr id="134" name="直線コネクタ 133"/>
        <xdr:cNvCxnSpPr/>
      </xdr:nvCxnSpPr>
      <xdr:spPr>
        <a:xfrm flipV="1">
          <a:off x="4114800" y="10974251"/>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156573</xdr:rowOff>
    </xdr:from>
    <xdr:to>
      <xdr:col>6</xdr:col>
      <xdr:colOff>0</xdr:colOff>
      <xdr:row>65</xdr:row>
      <xdr:rowOff>60960</xdr:rowOff>
    </xdr:to>
    <xdr:cxnSp macro="">
      <xdr:nvCxnSpPr>
        <xdr:cNvPr id="137" name="直線コネクタ 136"/>
        <xdr:cNvCxnSpPr/>
      </xdr:nvCxnSpPr>
      <xdr:spPr>
        <a:xfrm>
          <a:off x="3225800" y="1112937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83276</xdr:rowOff>
    </xdr:from>
    <xdr:to>
      <xdr:col>4</xdr:col>
      <xdr:colOff>482600</xdr:colOff>
      <xdr:row>64</xdr:row>
      <xdr:rowOff>156573</xdr:rowOff>
    </xdr:to>
    <xdr:cxnSp macro="">
      <xdr:nvCxnSpPr>
        <xdr:cNvPr id="140" name="直線コネクタ 139"/>
        <xdr:cNvCxnSpPr/>
      </xdr:nvCxnSpPr>
      <xdr:spPr>
        <a:xfrm>
          <a:off x="2336800" y="10884626"/>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65</xdr:row>
      <xdr:rowOff>43724</xdr:rowOff>
    </xdr:to>
    <xdr:cxnSp macro="">
      <xdr:nvCxnSpPr>
        <xdr:cNvPr id="143" name="直線コネクタ 142"/>
        <xdr:cNvCxnSpPr/>
      </xdr:nvCxnSpPr>
      <xdr:spPr>
        <a:xfrm flipV="1">
          <a:off x="1447800" y="10884626"/>
          <a:ext cx="8890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122101</xdr:rowOff>
    </xdr:from>
    <xdr:to>
      <xdr:col>7</xdr:col>
      <xdr:colOff>203200</xdr:colOff>
      <xdr:row>64</xdr:row>
      <xdr:rowOff>52251</xdr:rowOff>
    </xdr:to>
    <xdr:sp macro="" textlink="">
      <xdr:nvSpPr>
        <xdr:cNvPr id="153" name="円/楕円 152"/>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94178</xdr:rowOff>
    </xdr:from>
    <xdr:ext cx="762000" cy="259045"/>
    <xdr:sp macro="" textlink="">
      <xdr:nvSpPr>
        <xdr:cNvPr id="154" name="財政構造の弾力性該当値テキスト"/>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5" name="円/楕円 154"/>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6" name="テキスト ボックス 155"/>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105773</xdr:rowOff>
    </xdr:from>
    <xdr:to>
      <xdr:col>4</xdr:col>
      <xdr:colOff>533400</xdr:colOff>
      <xdr:row>65</xdr:row>
      <xdr:rowOff>35923</xdr:rowOff>
    </xdr:to>
    <xdr:sp macro="" textlink="">
      <xdr:nvSpPr>
        <xdr:cNvPr id="157" name="円/楕円 156"/>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20700</xdr:rowOff>
    </xdr:from>
    <xdr:ext cx="762000" cy="259045"/>
    <xdr:sp macro="" textlink="">
      <xdr:nvSpPr>
        <xdr:cNvPr id="158" name="テキスト ボックス 157"/>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32476</xdr:rowOff>
    </xdr:from>
    <xdr:to>
      <xdr:col>3</xdr:col>
      <xdr:colOff>330200</xdr:colOff>
      <xdr:row>63</xdr:row>
      <xdr:rowOff>134076</xdr:rowOff>
    </xdr:to>
    <xdr:sp macro="" textlink="">
      <xdr:nvSpPr>
        <xdr:cNvPr id="159" name="円/楕円 158"/>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118853</xdr:rowOff>
    </xdr:from>
    <xdr:ext cx="762000" cy="259045"/>
    <xdr:sp macro="" textlink="">
      <xdr:nvSpPr>
        <xdr:cNvPr id="160" name="テキスト ボックス 159"/>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164374</xdr:rowOff>
    </xdr:from>
    <xdr:to>
      <xdr:col>2</xdr:col>
      <xdr:colOff>127000</xdr:colOff>
      <xdr:row>65</xdr:row>
      <xdr:rowOff>94524</xdr:rowOff>
    </xdr:to>
    <xdr:sp macro="" textlink="">
      <xdr:nvSpPr>
        <xdr:cNvPr id="161" name="円/楕円 160"/>
        <xdr:cNvSpPr/>
      </xdr:nvSpPr>
      <xdr:spPr>
        <a:xfrm>
          <a:off x="1397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79301</xdr:rowOff>
    </xdr:from>
    <xdr:ext cx="762000" cy="259045"/>
    <xdr:sp macro="" textlink="">
      <xdr:nvSpPr>
        <xdr:cNvPr id="162" name="テキスト ボックス 161"/>
        <xdr:cNvSpPr txBox="1"/>
      </xdr:nvSpPr>
      <xdr:spPr>
        <a:xfrm>
          <a:off x="1066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人件費・物件費については前年度よりも</a:t>
          </a:r>
          <a:r>
            <a:rPr kumimoji="1" lang="en-US" altLang="ja-JP" sz="1300">
              <a:latin typeface="ＭＳ Ｐゴシック"/>
            </a:rPr>
            <a:t>11,636</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人件費には大きな変動はないものの、物件費において、村内小学校で複式学級への学習支援員の配置による賃金の増が要因である。</a:t>
          </a:r>
          <a:endParaRPr kumimoji="1" lang="en-US" altLang="ja-JP" sz="1300">
            <a:latin typeface="ＭＳ Ｐゴシック"/>
          </a:endParaRPr>
        </a:p>
        <a:p>
          <a:r>
            <a:rPr kumimoji="1" lang="ja-JP" altLang="en-US" sz="1300">
              <a:latin typeface="ＭＳ Ｐゴシック"/>
            </a:rPr>
            <a:t>今後も適正な定員管理と効果のある事務事業の見直しを図りながら、類似団体の水準を超えることの無いように努める。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142191</xdr:rowOff>
    </xdr:from>
    <xdr:to>
      <xdr:col>7</xdr:col>
      <xdr:colOff>152400</xdr:colOff>
      <xdr:row>82</xdr:row>
      <xdr:rowOff>157789</xdr:rowOff>
    </xdr:to>
    <xdr:cxnSp macro="">
      <xdr:nvCxnSpPr>
        <xdr:cNvPr id="196" name="直線コネクタ 195"/>
        <xdr:cNvCxnSpPr/>
      </xdr:nvCxnSpPr>
      <xdr:spPr>
        <a:xfrm>
          <a:off x="4114800" y="14201091"/>
          <a:ext cx="8382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142191</xdr:rowOff>
    </xdr:from>
    <xdr:to>
      <xdr:col>6</xdr:col>
      <xdr:colOff>0</xdr:colOff>
      <xdr:row>82</xdr:row>
      <xdr:rowOff>150999</xdr:rowOff>
    </xdr:to>
    <xdr:cxnSp macro="">
      <xdr:nvCxnSpPr>
        <xdr:cNvPr id="199" name="直線コネクタ 198"/>
        <xdr:cNvCxnSpPr/>
      </xdr:nvCxnSpPr>
      <xdr:spPr>
        <a:xfrm flipV="1">
          <a:off x="3225800" y="1420109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135093</xdr:rowOff>
    </xdr:from>
    <xdr:to>
      <xdr:col>4</xdr:col>
      <xdr:colOff>482600</xdr:colOff>
      <xdr:row>82</xdr:row>
      <xdr:rowOff>150999</xdr:rowOff>
    </xdr:to>
    <xdr:cxnSp macro="">
      <xdr:nvCxnSpPr>
        <xdr:cNvPr id="202" name="直線コネクタ 201"/>
        <xdr:cNvCxnSpPr/>
      </xdr:nvCxnSpPr>
      <xdr:spPr>
        <a:xfrm>
          <a:off x="2336800" y="14193993"/>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135093</xdr:rowOff>
    </xdr:from>
    <xdr:to>
      <xdr:col>3</xdr:col>
      <xdr:colOff>279400</xdr:colOff>
      <xdr:row>82</xdr:row>
      <xdr:rowOff>137387</xdr:rowOff>
    </xdr:to>
    <xdr:cxnSp macro="">
      <xdr:nvCxnSpPr>
        <xdr:cNvPr id="205" name="直線コネクタ 204"/>
        <xdr:cNvCxnSpPr/>
      </xdr:nvCxnSpPr>
      <xdr:spPr>
        <a:xfrm flipV="1">
          <a:off x="1447800" y="1419399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106989</xdr:rowOff>
    </xdr:from>
    <xdr:to>
      <xdr:col>7</xdr:col>
      <xdr:colOff>203200</xdr:colOff>
      <xdr:row>83</xdr:row>
      <xdr:rowOff>37139</xdr:rowOff>
    </xdr:to>
    <xdr:sp macro="" textlink="">
      <xdr:nvSpPr>
        <xdr:cNvPr id="215" name="円/楕円 214"/>
        <xdr:cNvSpPr/>
      </xdr:nvSpPr>
      <xdr:spPr>
        <a:xfrm>
          <a:off x="4902200" y="141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123516</xdr:rowOff>
    </xdr:from>
    <xdr:ext cx="762000" cy="259045"/>
    <xdr:sp macro="" textlink="">
      <xdr:nvSpPr>
        <xdr:cNvPr id="216" name="人件費・物件費等の状況該当値テキスト"/>
        <xdr:cNvSpPr txBox="1"/>
      </xdr:nvSpPr>
      <xdr:spPr>
        <a:xfrm>
          <a:off x="5041900" y="1401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91391</xdr:rowOff>
    </xdr:from>
    <xdr:to>
      <xdr:col>6</xdr:col>
      <xdr:colOff>50800</xdr:colOff>
      <xdr:row>83</xdr:row>
      <xdr:rowOff>21541</xdr:rowOff>
    </xdr:to>
    <xdr:sp macro="" textlink="">
      <xdr:nvSpPr>
        <xdr:cNvPr id="217" name="円/楕円 216"/>
        <xdr:cNvSpPr/>
      </xdr:nvSpPr>
      <xdr:spPr>
        <a:xfrm>
          <a:off x="4064000" y="141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31718</xdr:rowOff>
    </xdr:from>
    <xdr:ext cx="736600" cy="259045"/>
    <xdr:sp macro="" textlink="">
      <xdr:nvSpPr>
        <xdr:cNvPr id="218" name="テキスト ボックス 217"/>
        <xdr:cNvSpPr txBox="1"/>
      </xdr:nvSpPr>
      <xdr:spPr>
        <a:xfrm>
          <a:off x="3733800" y="13919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100199</xdr:rowOff>
    </xdr:from>
    <xdr:to>
      <xdr:col>4</xdr:col>
      <xdr:colOff>533400</xdr:colOff>
      <xdr:row>83</xdr:row>
      <xdr:rowOff>30349</xdr:rowOff>
    </xdr:to>
    <xdr:sp macro="" textlink="">
      <xdr:nvSpPr>
        <xdr:cNvPr id="219" name="円/楕円 218"/>
        <xdr:cNvSpPr/>
      </xdr:nvSpPr>
      <xdr:spPr>
        <a:xfrm>
          <a:off x="3175000" y="141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40526</xdr:rowOff>
    </xdr:from>
    <xdr:ext cx="762000" cy="259045"/>
    <xdr:sp macro="" textlink="">
      <xdr:nvSpPr>
        <xdr:cNvPr id="220" name="テキスト ボックス 219"/>
        <xdr:cNvSpPr txBox="1"/>
      </xdr:nvSpPr>
      <xdr:spPr>
        <a:xfrm>
          <a:off x="2844800" y="1392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84293</xdr:rowOff>
    </xdr:from>
    <xdr:to>
      <xdr:col>3</xdr:col>
      <xdr:colOff>330200</xdr:colOff>
      <xdr:row>83</xdr:row>
      <xdr:rowOff>14443</xdr:rowOff>
    </xdr:to>
    <xdr:sp macro="" textlink="">
      <xdr:nvSpPr>
        <xdr:cNvPr id="221" name="円/楕円 220"/>
        <xdr:cNvSpPr/>
      </xdr:nvSpPr>
      <xdr:spPr>
        <a:xfrm>
          <a:off x="2286000" y="141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24620</xdr:rowOff>
    </xdr:from>
    <xdr:ext cx="762000" cy="259045"/>
    <xdr:sp macro="" textlink="">
      <xdr:nvSpPr>
        <xdr:cNvPr id="222" name="テキスト ボックス 221"/>
        <xdr:cNvSpPr txBox="1"/>
      </xdr:nvSpPr>
      <xdr:spPr>
        <a:xfrm>
          <a:off x="1955800" y="139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86587</xdr:rowOff>
    </xdr:from>
    <xdr:to>
      <xdr:col>2</xdr:col>
      <xdr:colOff>127000</xdr:colOff>
      <xdr:row>83</xdr:row>
      <xdr:rowOff>16737</xdr:rowOff>
    </xdr:to>
    <xdr:sp macro="" textlink="">
      <xdr:nvSpPr>
        <xdr:cNvPr id="223" name="円/楕円 222"/>
        <xdr:cNvSpPr/>
      </xdr:nvSpPr>
      <xdr:spPr>
        <a:xfrm>
          <a:off x="1397000" y="141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26914</xdr:rowOff>
    </xdr:from>
    <xdr:ext cx="762000" cy="259045"/>
    <xdr:sp macro="" textlink="">
      <xdr:nvSpPr>
        <xdr:cNvPr id="224" name="テキスト ボックス 223"/>
        <xdr:cNvSpPr txBox="1"/>
      </xdr:nvSpPr>
      <xdr:spPr>
        <a:xfrm>
          <a:off x="1066800" y="139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村の値が前年度よりも</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％低くなっているが、類似団体平均より</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％高い水準となっている。今後も行政改革を推進し給与の適正化に努める。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88</xdr:row>
      <xdr:rowOff>60325</xdr:rowOff>
    </xdr:to>
    <xdr:cxnSp macro="">
      <xdr:nvCxnSpPr>
        <xdr:cNvPr id="258" name="直線コネクタ 257"/>
        <xdr:cNvCxnSpPr/>
      </xdr:nvCxnSpPr>
      <xdr:spPr>
        <a:xfrm flipV="1">
          <a:off x="16179800" y="14850321"/>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60325</xdr:rowOff>
    </xdr:from>
    <xdr:to>
      <xdr:col>23</xdr:col>
      <xdr:colOff>406400</xdr:colOff>
      <xdr:row>88</xdr:row>
      <xdr:rowOff>156845</xdr:rowOff>
    </xdr:to>
    <xdr:cxnSp macro="">
      <xdr:nvCxnSpPr>
        <xdr:cNvPr id="261" name="直線コネクタ 260"/>
        <xdr:cNvCxnSpPr/>
      </xdr:nvCxnSpPr>
      <xdr:spPr>
        <a:xfrm flipV="1">
          <a:off x="15290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129752</xdr:rowOff>
    </xdr:from>
    <xdr:to>
      <xdr:col>22</xdr:col>
      <xdr:colOff>203200</xdr:colOff>
      <xdr:row>88</xdr:row>
      <xdr:rowOff>156845</xdr:rowOff>
    </xdr:to>
    <xdr:cxnSp macro="">
      <xdr:nvCxnSpPr>
        <xdr:cNvPr id="264" name="直線コネクタ 263"/>
        <xdr:cNvCxnSpPr/>
      </xdr:nvCxnSpPr>
      <xdr:spPr>
        <a:xfrm>
          <a:off x="14401800" y="14874452"/>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129752</xdr:rowOff>
    </xdr:from>
    <xdr:to>
      <xdr:col>21</xdr:col>
      <xdr:colOff>0</xdr:colOff>
      <xdr:row>86</xdr:row>
      <xdr:rowOff>133773</xdr:rowOff>
    </xdr:to>
    <xdr:cxnSp macro="">
      <xdr:nvCxnSpPr>
        <xdr:cNvPr id="267" name="直線コネクタ 266"/>
        <xdr:cNvCxnSpPr/>
      </xdr:nvCxnSpPr>
      <xdr:spPr>
        <a:xfrm flipV="1">
          <a:off x="13512800" y="148744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77" name="円/楕円 276"/>
        <xdr:cNvSpPr/>
      </xdr:nvSpPr>
      <xdr:spPr>
        <a:xfrm>
          <a:off x="169672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26898</xdr:rowOff>
    </xdr:from>
    <xdr:ext cx="762000" cy="259045"/>
    <xdr:sp macro="" textlink="">
      <xdr:nvSpPr>
        <xdr:cNvPr id="278" name="給与水準   （国との比較）該当値テキスト"/>
        <xdr:cNvSpPr txBox="1"/>
      </xdr:nvSpPr>
      <xdr:spPr>
        <a:xfrm>
          <a:off x="17106900" y="147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9525</xdr:rowOff>
    </xdr:from>
    <xdr:to>
      <xdr:col>23</xdr:col>
      <xdr:colOff>457200</xdr:colOff>
      <xdr:row>88</xdr:row>
      <xdr:rowOff>111125</xdr:rowOff>
    </xdr:to>
    <xdr:sp macro="" textlink="">
      <xdr:nvSpPr>
        <xdr:cNvPr id="279" name="円/楕円 278"/>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95902</xdr:rowOff>
    </xdr:from>
    <xdr:ext cx="736600" cy="259045"/>
    <xdr:sp macro="" textlink="">
      <xdr:nvSpPr>
        <xdr:cNvPr id="280" name="テキスト ボックス 279"/>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81" name="円/楕円 280"/>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82" name="テキスト ボックス 281"/>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78952</xdr:rowOff>
    </xdr:from>
    <xdr:to>
      <xdr:col>21</xdr:col>
      <xdr:colOff>50800</xdr:colOff>
      <xdr:row>87</xdr:row>
      <xdr:rowOff>9102</xdr:rowOff>
    </xdr:to>
    <xdr:sp macro="" textlink="">
      <xdr:nvSpPr>
        <xdr:cNvPr id="283" name="円/楕円 282"/>
        <xdr:cNvSpPr/>
      </xdr:nvSpPr>
      <xdr:spPr>
        <a:xfrm>
          <a:off x="14351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84" name="テキスト ボックス 283"/>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5" name="円/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集中改革プランや定員適正化計画の実施により、平成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年度の間に</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名の職員削減を行ってきたが、今後においても、事務事業の見直し等を行いながら、定員管理の適正化に努める。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94044</xdr:rowOff>
    </xdr:from>
    <xdr:to>
      <xdr:col>24</xdr:col>
      <xdr:colOff>558800</xdr:colOff>
      <xdr:row>61</xdr:row>
      <xdr:rowOff>109004</xdr:rowOff>
    </xdr:to>
    <xdr:cxnSp macro="">
      <xdr:nvCxnSpPr>
        <xdr:cNvPr id="318" name="直線コネクタ 317"/>
        <xdr:cNvCxnSpPr/>
      </xdr:nvCxnSpPr>
      <xdr:spPr>
        <a:xfrm>
          <a:off x="16179800" y="10552494"/>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94044</xdr:rowOff>
    </xdr:from>
    <xdr:to>
      <xdr:col>23</xdr:col>
      <xdr:colOff>406400</xdr:colOff>
      <xdr:row>61</xdr:row>
      <xdr:rowOff>100559</xdr:rowOff>
    </xdr:to>
    <xdr:cxnSp macro="">
      <xdr:nvCxnSpPr>
        <xdr:cNvPr id="321" name="直線コネクタ 320"/>
        <xdr:cNvCxnSpPr/>
      </xdr:nvCxnSpPr>
      <xdr:spPr>
        <a:xfrm flipV="1">
          <a:off x="15290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100559</xdr:rowOff>
    </xdr:from>
    <xdr:to>
      <xdr:col>22</xdr:col>
      <xdr:colOff>203200</xdr:colOff>
      <xdr:row>61</xdr:row>
      <xdr:rowOff>109728</xdr:rowOff>
    </xdr:to>
    <xdr:cxnSp macro="">
      <xdr:nvCxnSpPr>
        <xdr:cNvPr id="324" name="直線コネクタ 323"/>
        <xdr:cNvCxnSpPr/>
      </xdr:nvCxnSpPr>
      <xdr:spPr>
        <a:xfrm flipV="1">
          <a:off x="14401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100559</xdr:rowOff>
    </xdr:from>
    <xdr:to>
      <xdr:col>21</xdr:col>
      <xdr:colOff>0</xdr:colOff>
      <xdr:row>61</xdr:row>
      <xdr:rowOff>109728</xdr:rowOff>
    </xdr:to>
    <xdr:cxnSp macro="">
      <xdr:nvCxnSpPr>
        <xdr:cNvPr id="327" name="直線コネクタ 326"/>
        <xdr:cNvCxnSpPr/>
      </xdr:nvCxnSpPr>
      <xdr:spPr>
        <a:xfrm>
          <a:off x="13512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58204</xdr:rowOff>
    </xdr:from>
    <xdr:to>
      <xdr:col>24</xdr:col>
      <xdr:colOff>609600</xdr:colOff>
      <xdr:row>61</xdr:row>
      <xdr:rowOff>159804</xdr:rowOff>
    </xdr:to>
    <xdr:sp macro="" textlink="">
      <xdr:nvSpPr>
        <xdr:cNvPr id="337" name="円/楕円 336"/>
        <xdr:cNvSpPr/>
      </xdr:nvSpPr>
      <xdr:spPr>
        <a:xfrm>
          <a:off x="169672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74731</xdr:rowOff>
    </xdr:from>
    <xdr:ext cx="762000" cy="259045"/>
    <xdr:sp macro="" textlink="">
      <xdr:nvSpPr>
        <xdr:cNvPr id="338" name="定員管理の状況該当値テキスト"/>
        <xdr:cNvSpPr txBox="1"/>
      </xdr:nvSpPr>
      <xdr:spPr>
        <a:xfrm>
          <a:off x="17106900" y="103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43244</xdr:rowOff>
    </xdr:from>
    <xdr:to>
      <xdr:col>23</xdr:col>
      <xdr:colOff>457200</xdr:colOff>
      <xdr:row>61</xdr:row>
      <xdr:rowOff>144844</xdr:rowOff>
    </xdr:to>
    <xdr:sp macro="" textlink="">
      <xdr:nvSpPr>
        <xdr:cNvPr id="339" name="円/楕円 338"/>
        <xdr:cNvSpPr/>
      </xdr:nvSpPr>
      <xdr:spPr>
        <a:xfrm>
          <a:off x="16129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129621</xdr:rowOff>
    </xdr:from>
    <xdr:ext cx="736600" cy="259045"/>
    <xdr:sp macro="" textlink="">
      <xdr:nvSpPr>
        <xdr:cNvPr id="340" name="テキスト ボックス 339"/>
        <xdr:cNvSpPr txBox="1"/>
      </xdr:nvSpPr>
      <xdr:spPr>
        <a:xfrm>
          <a:off x="15798800" y="1058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49759</xdr:rowOff>
    </xdr:from>
    <xdr:to>
      <xdr:col>22</xdr:col>
      <xdr:colOff>254000</xdr:colOff>
      <xdr:row>61</xdr:row>
      <xdr:rowOff>151359</xdr:rowOff>
    </xdr:to>
    <xdr:sp macro="" textlink="">
      <xdr:nvSpPr>
        <xdr:cNvPr id="341" name="円/楕円 340"/>
        <xdr:cNvSpPr/>
      </xdr:nvSpPr>
      <xdr:spPr>
        <a:xfrm>
          <a:off x="15240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136136</xdr:rowOff>
    </xdr:from>
    <xdr:ext cx="762000" cy="259045"/>
    <xdr:sp macro="" textlink="">
      <xdr:nvSpPr>
        <xdr:cNvPr id="342" name="テキスト ボックス 341"/>
        <xdr:cNvSpPr txBox="1"/>
      </xdr:nvSpPr>
      <xdr:spPr>
        <a:xfrm>
          <a:off x="14909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58928</xdr:rowOff>
    </xdr:from>
    <xdr:to>
      <xdr:col>21</xdr:col>
      <xdr:colOff>50800</xdr:colOff>
      <xdr:row>61</xdr:row>
      <xdr:rowOff>160528</xdr:rowOff>
    </xdr:to>
    <xdr:sp macro="" textlink="">
      <xdr:nvSpPr>
        <xdr:cNvPr id="343" name="円/楕円 342"/>
        <xdr:cNvSpPr/>
      </xdr:nvSpPr>
      <xdr:spPr>
        <a:xfrm>
          <a:off x="14351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145305</xdr:rowOff>
    </xdr:from>
    <xdr:ext cx="762000" cy="259045"/>
    <xdr:sp macro="" textlink="">
      <xdr:nvSpPr>
        <xdr:cNvPr id="344" name="テキスト ボックス 343"/>
        <xdr:cNvSpPr txBox="1"/>
      </xdr:nvSpPr>
      <xdr:spPr>
        <a:xfrm>
          <a:off x="14020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49759</xdr:rowOff>
    </xdr:from>
    <xdr:to>
      <xdr:col>19</xdr:col>
      <xdr:colOff>533400</xdr:colOff>
      <xdr:row>61</xdr:row>
      <xdr:rowOff>151359</xdr:rowOff>
    </xdr:to>
    <xdr:sp macro="" textlink="">
      <xdr:nvSpPr>
        <xdr:cNvPr id="345" name="円/楕円 344"/>
        <xdr:cNvSpPr/>
      </xdr:nvSpPr>
      <xdr:spPr>
        <a:xfrm>
          <a:off x="13462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136136</xdr:rowOff>
    </xdr:from>
    <xdr:ext cx="762000" cy="259045"/>
    <xdr:sp macro="" textlink="">
      <xdr:nvSpPr>
        <xdr:cNvPr id="346" name="テキスト ボックス 345"/>
        <xdr:cNvSpPr txBox="1"/>
      </xdr:nvSpPr>
      <xdr:spPr>
        <a:xfrm>
          <a:off x="13131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実質公債費負担比率については、類似団体よりも</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次総合計画に掲げられている諸施策の実施に伴い、基金の取崩し、地方債の発行が想定されるため、効率の良い事業執行と健全な財政運営に努める。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90678</xdr:rowOff>
    </xdr:to>
    <xdr:cxnSp macro="">
      <xdr:nvCxnSpPr>
        <xdr:cNvPr id="377" name="直線コネクタ 376"/>
        <xdr:cNvCxnSpPr/>
      </xdr:nvCxnSpPr>
      <xdr:spPr>
        <a:xfrm flipV="1">
          <a:off x="16179800" y="70863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124460</xdr:rowOff>
    </xdr:to>
    <xdr:cxnSp macro="">
      <xdr:nvCxnSpPr>
        <xdr:cNvPr id="380" name="直線コネクタ 379"/>
        <xdr:cNvCxnSpPr/>
      </xdr:nvCxnSpPr>
      <xdr:spPr>
        <a:xfrm flipV="1">
          <a:off x="15290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1270</xdr:rowOff>
    </xdr:to>
    <xdr:cxnSp macro="">
      <xdr:nvCxnSpPr>
        <xdr:cNvPr id="383" name="直線コネクタ 382"/>
        <xdr:cNvCxnSpPr/>
      </xdr:nvCxnSpPr>
      <xdr:spPr>
        <a:xfrm flipV="1">
          <a:off x="14401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92964</xdr:rowOff>
    </xdr:to>
    <xdr:cxnSp macro="">
      <xdr:nvCxnSpPr>
        <xdr:cNvPr id="386" name="直線コネクタ 385"/>
        <xdr:cNvCxnSpPr/>
      </xdr:nvCxnSpPr>
      <xdr:spPr>
        <a:xfrm flipV="1">
          <a:off x="13512800" y="720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6" name="円/楕円 395"/>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22623</xdr:rowOff>
    </xdr:from>
    <xdr:ext cx="762000" cy="259045"/>
    <xdr:sp macro="" textlink="">
      <xdr:nvSpPr>
        <xdr:cNvPr id="397"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8" name="円/楕円 397"/>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9" name="テキスト ボックス 398"/>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2" name="円/楕円 401"/>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3" name="テキスト ボックス 40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4" name="円/楕円 403"/>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05" name="テキスト ボックス 404"/>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将来負担については、現在のところ類似団体平均を下回っている。主な要因としては公債費の減少や財政調整基金等充当可能な基金が多くあることがあげられる。しかし、今後は村第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次総合計画に掲げられている諸施策の実施に伴い、基金の取崩し、地方債の発行が想定されるため、効率の良い事業執行と健全な財政運営に努める。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3,305
3,294
63.44
5,247,076
4,989,364
247,238
1,842,754
3,032,374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前年度と比較すると５．３％改善されている。しかし、類似団体平均よりも</a:t>
          </a:r>
          <a:r>
            <a:rPr kumimoji="1" lang="en-US" altLang="ja-JP" sz="1300">
              <a:latin typeface="ＭＳ Ｐゴシック"/>
            </a:rPr>
            <a:t>9</a:t>
          </a:r>
          <a:r>
            <a:rPr kumimoji="1" lang="ja-JP" altLang="en-US" sz="1300">
              <a:latin typeface="ＭＳ Ｐゴシック"/>
            </a:rPr>
            <a:t>ﾎﾟｲﾝﾄ高い水準にある。要因としては、保育所、包括支援センターを直営で行っていることが考えられる。また、小学校や幼稚園運営においても、幼児、児童、生徒数と照合し、適正な人員配置を検討していくことで、人件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168910</xdr:rowOff>
    </xdr:to>
    <xdr:cxnSp macro="">
      <xdr:nvCxnSpPr>
        <xdr:cNvPr id="65" name="直線コネクタ 64"/>
        <xdr:cNvCxnSpPr/>
      </xdr:nvCxnSpPr>
      <xdr:spPr>
        <a:xfrm flipV="1">
          <a:off x="3987800" y="648208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123190</xdr:rowOff>
    </xdr:from>
    <xdr:to>
      <xdr:col>5</xdr:col>
      <xdr:colOff>549275</xdr:colOff>
      <xdr:row>38</xdr:row>
      <xdr:rowOff>168910</xdr:rowOff>
    </xdr:to>
    <xdr:cxnSp macro="">
      <xdr:nvCxnSpPr>
        <xdr:cNvPr id="68" name="直線コネクタ 67"/>
        <xdr:cNvCxnSpPr/>
      </xdr:nvCxnSpPr>
      <xdr:spPr>
        <a:xfrm>
          <a:off x="3098800" y="6638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xdr:rowOff>
    </xdr:from>
    <xdr:to>
      <xdr:col>4</xdr:col>
      <xdr:colOff>346075</xdr:colOff>
      <xdr:row>38</xdr:row>
      <xdr:rowOff>123190</xdr:rowOff>
    </xdr:to>
    <xdr:cxnSp macro="">
      <xdr:nvCxnSpPr>
        <xdr:cNvPr id="71" name="直線コネクタ 70"/>
        <xdr:cNvCxnSpPr/>
      </xdr:nvCxnSpPr>
      <xdr:spPr>
        <a:xfrm>
          <a:off x="2209800" y="65163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xdr:rowOff>
    </xdr:from>
    <xdr:to>
      <xdr:col>3</xdr:col>
      <xdr:colOff>142875</xdr:colOff>
      <xdr:row>38</xdr:row>
      <xdr:rowOff>73660</xdr:rowOff>
    </xdr:to>
    <xdr:cxnSp macro="">
      <xdr:nvCxnSpPr>
        <xdr:cNvPr id="74" name="直線コネクタ 73"/>
        <xdr:cNvCxnSpPr/>
      </xdr:nvCxnSpPr>
      <xdr:spPr>
        <a:xfrm flipV="1">
          <a:off x="1320800" y="6516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4" name="円/楕円 83"/>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5"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118110</xdr:rowOff>
    </xdr:from>
    <xdr:to>
      <xdr:col>5</xdr:col>
      <xdr:colOff>600075</xdr:colOff>
      <xdr:row>39</xdr:row>
      <xdr:rowOff>48260</xdr:rowOff>
    </xdr:to>
    <xdr:sp macro="" textlink="">
      <xdr:nvSpPr>
        <xdr:cNvPr id="86" name="円/楕円 85"/>
        <xdr:cNvSpPr/>
      </xdr:nvSpPr>
      <xdr:spPr>
        <a:xfrm>
          <a:off x="3937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33037</xdr:rowOff>
    </xdr:from>
    <xdr:ext cx="736600" cy="259045"/>
    <xdr:sp macro="" textlink="">
      <xdr:nvSpPr>
        <xdr:cNvPr id="87" name="テキスト ボックス 86"/>
        <xdr:cNvSpPr txBox="1"/>
      </xdr:nvSpPr>
      <xdr:spPr>
        <a:xfrm>
          <a:off x="3606800" y="67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72390</xdr:rowOff>
    </xdr:from>
    <xdr:to>
      <xdr:col>4</xdr:col>
      <xdr:colOff>396875</xdr:colOff>
      <xdr:row>39</xdr:row>
      <xdr:rowOff>2540</xdr:rowOff>
    </xdr:to>
    <xdr:sp macro="" textlink="">
      <xdr:nvSpPr>
        <xdr:cNvPr id="88" name="円/楕円 87"/>
        <xdr:cNvSpPr/>
      </xdr:nvSpPr>
      <xdr:spPr>
        <a:xfrm>
          <a:off x="3048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158767</xdr:rowOff>
    </xdr:from>
    <xdr:ext cx="762000" cy="259045"/>
    <xdr:sp macro="" textlink="">
      <xdr:nvSpPr>
        <xdr:cNvPr id="89" name="テキスト ボックス 88"/>
        <xdr:cNvSpPr txBox="1"/>
      </xdr:nvSpPr>
      <xdr:spPr>
        <a:xfrm>
          <a:off x="2717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121920</xdr:rowOff>
    </xdr:from>
    <xdr:to>
      <xdr:col>3</xdr:col>
      <xdr:colOff>193675</xdr:colOff>
      <xdr:row>38</xdr:row>
      <xdr:rowOff>52070</xdr:rowOff>
    </xdr:to>
    <xdr:sp macro="" textlink="">
      <xdr:nvSpPr>
        <xdr:cNvPr id="90" name="円/楕円 89"/>
        <xdr:cNvSpPr/>
      </xdr:nvSpPr>
      <xdr:spPr>
        <a:xfrm>
          <a:off x="2159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36847</xdr:rowOff>
    </xdr:from>
    <xdr:ext cx="762000" cy="259045"/>
    <xdr:sp macro="" textlink="">
      <xdr:nvSpPr>
        <xdr:cNvPr id="91" name="テキスト ボックス 90"/>
        <xdr:cNvSpPr txBox="1"/>
      </xdr:nvSpPr>
      <xdr:spPr>
        <a:xfrm>
          <a:off x="1828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2" name="円/楕円 91"/>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3" name="テキスト ボックス 92"/>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物件費については、類似団体よりも</a:t>
          </a:r>
          <a:r>
            <a:rPr lang="ja-JP" altLang="en-US" sz="1100">
              <a:solidFill>
                <a:schemeClr val="dk1"/>
              </a:solidFill>
              <a:effectLst/>
              <a:latin typeface="+mn-lt"/>
              <a:ea typeface="+mn-ea"/>
              <a:cs typeface="+mn-cs"/>
            </a:rPr>
            <a:t>０．１</a:t>
          </a:r>
          <a:r>
            <a:rPr lang="ja-JP" altLang="ja-JP" sz="1100">
              <a:solidFill>
                <a:schemeClr val="dk1"/>
              </a:solidFill>
              <a:effectLst/>
              <a:latin typeface="+mn-lt"/>
              <a:ea typeface="+mn-ea"/>
              <a:cs typeface="+mn-cs"/>
            </a:rPr>
            <a:t>％高い水準</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。今後は、村第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次総合計画の計画期間が平成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年度となっており、第</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次への移行を想定した事務事業の増加や新制度に伴うシステム導入により保守委託料等の増加が見込まれるが、委託料等の削減に努め物件費の増加を抑えながら健全な財政運営に努める。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145288</xdr:rowOff>
    </xdr:to>
    <xdr:cxnSp macro="">
      <xdr:nvCxnSpPr>
        <xdr:cNvPr id="124" name="直線コネクタ 123"/>
        <xdr:cNvCxnSpPr/>
      </xdr:nvCxnSpPr>
      <xdr:spPr>
        <a:xfrm flipV="1">
          <a:off x="15671800" y="303022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145288</xdr:rowOff>
    </xdr:to>
    <xdr:cxnSp macro="">
      <xdr:nvCxnSpPr>
        <xdr:cNvPr id="127" name="直線コネクタ 126"/>
        <xdr:cNvCxnSpPr/>
      </xdr:nvCxnSpPr>
      <xdr:spPr>
        <a:xfrm>
          <a:off x="14782800" y="3213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18</xdr:row>
      <xdr:rowOff>127000</xdr:rowOff>
    </xdr:to>
    <xdr:cxnSp macro="">
      <xdr:nvCxnSpPr>
        <xdr:cNvPr id="130" name="直線コネクタ 129"/>
        <xdr:cNvCxnSpPr/>
      </xdr:nvCxnSpPr>
      <xdr:spPr>
        <a:xfrm>
          <a:off x="13893800" y="30210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18</xdr:row>
      <xdr:rowOff>44704</xdr:rowOff>
    </xdr:to>
    <xdr:cxnSp macro="">
      <xdr:nvCxnSpPr>
        <xdr:cNvPr id="133" name="直線コネクタ 132"/>
        <xdr:cNvCxnSpPr/>
      </xdr:nvCxnSpPr>
      <xdr:spPr>
        <a:xfrm flipV="1">
          <a:off x="13004800" y="3021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3" name="円/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94488</xdr:rowOff>
    </xdr:from>
    <xdr:to>
      <xdr:col>22</xdr:col>
      <xdr:colOff>615950</xdr:colOff>
      <xdr:row>19</xdr:row>
      <xdr:rowOff>24638</xdr:rowOff>
    </xdr:to>
    <xdr:sp macro="" textlink="">
      <xdr:nvSpPr>
        <xdr:cNvPr id="145" name="円/楕円 144"/>
        <xdr:cNvSpPr/>
      </xdr:nvSpPr>
      <xdr:spPr>
        <a:xfrm>
          <a:off x="15621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9415</xdr:rowOff>
    </xdr:from>
    <xdr:ext cx="736600" cy="259045"/>
    <xdr:sp macro="" textlink="">
      <xdr:nvSpPr>
        <xdr:cNvPr id="146" name="テキスト ボックス 145"/>
        <xdr:cNvSpPr txBox="1"/>
      </xdr:nvSpPr>
      <xdr:spPr>
        <a:xfrm>
          <a:off x="15290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8" name="テキスト ボックス 147"/>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49" name="円/楕円 148"/>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0" name="テキスト ボックス 149"/>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1" name="円/楕円 150"/>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2" name="テキスト ボックス 151"/>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扶助費にかかるものは前年と比較すると</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なっている。要因としては障害福祉サービス費等が大きな増となっており、今後も増加する傾向にある中、制度の適正な運用と、村単独事業費の抑制を行いながら扶助費の増加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29028</xdr:rowOff>
    </xdr:to>
    <xdr:cxnSp macro="">
      <xdr:nvCxnSpPr>
        <xdr:cNvPr id="186" name="直線コネクタ 185"/>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89" name="直線コネクタ 188"/>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2" name="直線コネクタ 191"/>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5" name="直線コネクタ 194"/>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5" name="円/楕円 204"/>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06"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7" name="円/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8" name="テキスト ボックス 207"/>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09" name="円/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0" name="テキスト ボックス 20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2" name="テキスト ボックス 211"/>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4" name="テキスト ボックス 213"/>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その他については、前年度より</a:t>
          </a:r>
          <a:r>
            <a:rPr lang="ja-JP" altLang="en-US" sz="1100">
              <a:solidFill>
                <a:schemeClr val="dk1"/>
              </a:solidFill>
              <a:effectLst/>
              <a:latin typeface="+mn-lt"/>
              <a:ea typeface="+mn-ea"/>
              <a:cs typeface="+mn-cs"/>
            </a:rPr>
            <a:t>１．６</a:t>
          </a:r>
          <a:r>
            <a:rPr lang="ja-JP" altLang="ja-JP" sz="1100">
              <a:solidFill>
                <a:schemeClr val="dk1"/>
              </a:solidFill>
              <a:effectLst/>
              <a:latin typeface="+mn-lt"/>
              <a:ea typeface="+mn-ea"/>
              <a:cs typeface="+mn-cs"/>
            </a:rPr>
            <a:t>％上回っている。要因としては、施設等の維持補修費に係る費用が増加傾向にあることがあげられる。</a:t>
          </a:r>
          <a:endParaRPr lang="ja-JP" altLang="ja-JP" sz="1400">
            <a:effectLst/>
          </a:endParaRPr>
        </a:p>
        <a:p>
          <a:pPr rtl="0"/>
          <a:r>
            <a:rPr lang="ja-JP" altLang="ja-JP" sz="1100">
              <a:solidFill>
                <a:schemeClr val="dk1"/>
              </a:solidFill>
              <a:effectLst/>
              <a:latin typeface="+mn-lt"/>
              <a:ea typeface="+mn-ea"/>
              <a:cs typeface="+mn-cs"/>
            </a:rPr>
            <a:t>　今後は、使用料等の見直しを図るなど適正化を図りつつ</a:t>
          </a:r>
          <a:r>
            <a:rPr lang="ja-JP" altLang="en-US" sz="1100">
              <a:solidFill>
                <a:schemeClr val="dk1"/>
              </a:solidFill>
              <a:effectLst/>
              <a:latin typeface="+mn-lt"/>
              <a:ea typeface="+mn-ea"/>
              <a:cs typeface="+mn-cs"/>
            </a:rPr>
            <a:t>、簡易水道事業など</a:t>
          </a:r>
          <a:r>
            <a:rPr lang="ja-JP" altLang="ja-JP" sz="1100">
              <a:solidFill>
                <a:schemeClr val="dk1"/>
              </a:solidFill>
              <a:effectLst/>
              <a:latin typeface="+mn-lt"/>
              <a:ea typeface="+mn-ea"/>
              <a:cs typeface="+mn-cs"/>
            </a:rPr>
            <a:t>特別会計繰出金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4" name="直線コネクタ 243"/>
        <xdr:cNvCxnSpPr/>
      </xdr:nvCxnSpPr>
      <xdr:spPr>
        <a:xfrm>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37846</xdr:rowOff>
    </xdr:to>
    <xdr:cxnSp macro="">
      <xdr:nvCxnSpPr>
        <xdr:cNvPr id="247" name="直線コネクタ 246"/>
        <xdr:cNvCxnSpPr/>
      </xdr:nvCxnSpPr>
      <xdr:spPr>
        <a:xfrm>
          <a:off x="14782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57</xdr:row>
      <xdr:rowOff>19558</xdr:rowOff>
    </xdr:to>
    <xdr:cxnSp macro="">
      <xdr:nvCxnSpPr>
        <xdr:cNvPr id="250" name="直線コネクタ 249"/>
        <xdr:cNvCxnSpPr/>
      </xdr:nvCxnSpPr>
      <xdr:spPr>
        <a:xfrm>
          <a:off x="13893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56</xdr:row>
      <xdr:rowOff>159004</xdr:rowOff>
    </xdr:to>
    <xdr:cxnSp macro="">
      <xdr:nvCxnSpPr>
        <xdr:cNvPr id="253" name="直線コネクタ 252"/>
        <xdr:cNvCxnSpPr/>
      </xdr:nvCxnSpPr>
      <xdr:spPr>
        <a:xfrm>
          <a:off x="13004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3" name="円/楕円 262"/>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4"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5" name="円/楕円 264"/>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6" name="テキスト ボックス 265"/>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7" name="円/楕円 266"/>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8" name="テキスト ボックス 267"/>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9" name="円/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70" name="テキスト ボックス 269"/>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2" name="テキスト ボックス 271"/>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補助費等については、前年度比較</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であるが、類似団体と比較すると</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％高くなっている。　今後については、村単独による補助金等の見直しを図りながら補助費等の削減に努める。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5842</xdr:rowOff>
    </xdr:to>
    <xdr:cxnSp macro="">
      <xdr:nvCxnSpPr>
        <xdr:cNvPr id="302" name="直線コネクタ 301"/>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5842</xdr:rowOff>
    </xdr:to>
    <xdr:cxnSp macro="">
      <xdr:nvCxnSpPr>
        <xdr:cNvPr id="305" name="直線コネクタ 304"/>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1270</xdr:rowOff>
    </xdr:to>
    <xdr:cxnSp macro="">
      <xdr:nvCxnSpPr>
        <xdr:cNvPr id="308" name="直線コネクタ 307"/>
        <xdr:cNvCxnSpPr/>
      </xdr:nvCxnSpPr>
      <xdr:spPr>
        <a:xfrm>
          <a:off x="13893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92710</xdr:rowOff>
    </xdr:to>
    <xdr:cxnSp macro="">
      <xdr:nvCxnSpPr>
        <xdr:cNvPr id="311" name="直線コネクタ 310"/>
        <xdr:cNvCxnSpPr/>
      </xdr:nvCxnSpPr>
      <xdr:spPr>
        <a:xfrm flipV="1">
          <a:off x="13004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1" name="円/楕円 32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2"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4" name="テキスト ボックス 323"/>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6" name="テキスト ボックス 32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7" name="円/楕円 32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8" name="テキスト ボックス 327"/>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9" name="円/楕円 32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0" name="テキスト ボックス 32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公債費については、類似団体と比較し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下回っているが、今後、</a:t>
          </a:r>
          <a:r>
            <a:rPr lang="ja-JP" altLang="en-US" sz="1100" b="0" i="0" baseline="0">
              <a:solidFill>
                <a:schemeClr val="dk1"/>
              </a:solidFill>
              <a:effectLst/>
              <a:latin typeface="+mn-lt"/>
              <a:ea typeface="+mn-ea"/>
              <a:cs typeface="+mn-cs"/>
            </a:rPr>
            <a:t>結の浜（</a:t>
          </a:r>
          <a:r>
            <a:rPr lang="ja-JP" altLang="ja-JP" sz="1100" b="0" i="0" baseline="0">
              <a:solidFill>
                <a:schemeClr val="dk1"/>
              </a:solidFill>
              <a:effectLst/>
              <a:latin typeface="+mn-lt"/>
              <a:ea typeface="+mn-ea"/>
              <a:cs typeface="+mn-cs"/>
            </a:rPr>
            <a:t>公有水面埋立地</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関連事業により地方債の発行が増える見込みがあるため、今後とも緊急性・住民ニーズを的確に把握した事業の選択により、計画的な発行に努めながら類似団体の水準を超えることのないように努める。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49276</xdr:rowOff>
    </xdr:to>
    <xdr:cxnSp macro="">
      <xdr:nvCxnSpPr>
        <xdr:cNvPr id="361" name="直線コネクタ 360"/>
        <xdr:cNvCxnSpPr/>
      </xdr:nvCxnSpPr>
      <xdr:spPr>
        <a:xfrm flipV="1">
          <a:off x="3987800" y="127000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49276</xdr:rowOff>
    </xdr:from>
    <xdr:to>
      <xdr:col>5</xdr:col>
      <xdr:colOff>549275</xdr:colOff>
      <xdr:row>74</xdr:row>
      <xdr:rowOff>53848</xdr:rowOff>
    </xdr:to>
    <xdr:cxnSp macro="">
      <xdr:nvCxnSpPr>
        <xdr:cNvPr id="364" name="直線コネクタ 363"/>
        <xdr:cNvCxnSpPr/>
      </xdr:nvCxnSpPr>
      <xdr:spPr>
        <a:xfrm flipV="1">
          <a:off x="3098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53848</xdr:rowOff>
    </xdr:from>
    <xdr:to>
      <xdr:col>4</xdr:col>
      <xdr:colOff>346075</xdr:colOff>
      <xdr:row>74</xdr:row>
      <xdr:rowOff>67564</xdr:rowOff>
    </xdr:to>
    <xdr:cxnSp macro="">
      <xdr:nvCxnSpPr>
        <xdr:cNvPr id="367" name="直線コネクタ 366"/>
        <xdr:cNvCxnSpPr/>
      </xdr:nvCxnSpPr>
      <xdr:spPr>
        <a:xfrm flipV="1">
          <a:off x="2209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67564</xdr:rowOff>
    </xdr:from>
    <xdr:to>
      <xdr:col>3</xdr:col>
      <xdr:colOff>142875</xdr:colOff>
      <xdr:row>75</xdr:row>
      <xdr:rowOff>37846</xdr:rowOff>
    </xdr:to>
    <xdr:cxnSp macro="">
      <xdr:nvCxnSpPr>
        <xdr:cNvPr id="370" name="直線コネクタ 369"/>
        <xdr:cNvCxnSpPr/>
      </xdr:nvCxnSpPr>
      <xdr:spPr>
        <a:xfrm flipV="1">
          <a:off x="1320800" y="127548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80" name="円/楕円 379"/>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149877</xdr:rowOff>
    </xdr:from>
    <xdr:ext cx="762000" cy="259045"/>
    <xdr:sp macro="" textlink="">
      <xdr:nvSpPr>
        <xdr:cNvPr id="381"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169926</xdr:rowOff>
    </xdr:from>
    <xdr:to>
      <xdr:col>5</xdr:col>
      <xdr:colOff>600075</xdr:colOff>
      <xdr:row>74</xdr:row>
      <xdr:rowOff>100076</xdr:rowOff>
    </xdr:to>
    <xdr:sp macro="" textlink="">
      <xdr:nvSpPr>
        <xdr:cNvPr id="382" name="円/楕円 381"/>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110253</xdr:rowOff>
    </xdr:from>
    <xdr:ext cx="736600" cy="259045"/>
    <xdr:sp macro="" textlink="">
      <xdr:nvSpPr>
        <xdr:cNvPr id="383" name="テキスト ボックス 382"/>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xdr:rowOff>
    </xdr:from>
    <xdr:to>
      <xdr:col>4</xdr:col>
      <xdr:colOff>396875</xdr:colOff>
      <xdr:row>74</xdr:row>
      <xdr:rowOff>104648</xdr:rowOff>
    </xdr:to>
    <xdr:sp macro="" textlink="">
      <xdr:nvSpPr>
        <xdr:cNvPr id="384" name="円/楕円 383"/>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114825</xdr:rowOff>
    </xdr:from>
    <xdr:ext cx="762000" cy="259045"/>
    <xdr:sp macro="" textlink="">
      <xdr:nvSpPr>
        <xdr:cNvPr id="385" name="テキスト ボックス 384"/>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xdr:rowOff>
    </xdr:from>
    <xdr:to>
      <xdr:col>3</xdr:col>
      <xdr:colOff>193675</xdr:colOff>
      <xdr:row>74</xdr:row>
      <xdr:rowOff>118364</xdr:rowOff>
    </xdr:to>
    <xdr:sp macro="" textlink="">
      <xdr:nvSpPr>
        <xdr:cNvPr id="386" name="円/楕円 385"/>
        <xdr:cNvSpPr/>
      </xdr:nvSpPr>
      <xdr:spPr>
        <a:xfrm>
          <a:off x="2159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128541</xdr:rowOff>
    </xdr:from>
    <xdr:ext cx="762000" cy="259045"/>
    <xdr:sp macro="" textlink="">
      <xdr:nvSpPr>
        <xdr:cNvPr id="387" name="テキスト ボックス 386"/>
        <xdr:cNvSpPr txBox="1"/>
      </xdr:nvSpPr>
      <xdr:spPr>
        <a:xfrm>
          <a:off x="1828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158496</xdr:rowOff>
    </xdr:from>
    <xdr:to>
      <xdr:col>1</xdr:col>
      <xdr:colOff>676275</xdr:colOff>
      <xdr:row>75</xdr:row>
      <xdr:rowOff>88646</xdr:rowOff>
    </xdr:to>
    <xdr:sp macro="" textlink="">
      <xdr:nvSpPr>
        <xdr:cNvPr id="388" name="円/楕円 387"/>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98823</xdr:rowOff>
    </xdr:from>
    <xdr:ext cx="762000" cy="259045"/>
    <xdr:sp macro="" textlink="">
      <xdr:nvSpPr>
        <xdr:cNvPr id="389" name="テキスト ボックス 388"/>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公債費以外については、人件費やその他等の類似団体平均を大きく上回っているものを中心に、健全な財政運営に努める。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74422</xdr:rowOff>
    </xdr:from>
    <xdr:to>
      <xdr:col>24</xdr:col>
      <xdr:colOff>31750</xdr:colOff>
      <xdr:row>79</xdr:row>
      <xdr:rowOff>37846</xdr:rowOff>
    </xdr:to>
    <xdr:cxnSp macro="">
      <xdr:nvCxnSpPr>
        <xdr:cNvPr id="420" name="直線コネクタ 419"/>
        <xdr:cNvCxnSpPr/>
      </xdr:nvCxnSpPr>
      <xdr:spPr>
        <a:xfrm flipV="1">
          <a:off x="15671800" y="13447522"/>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156718</xdr:rowOff>
    </xdr:from>
    <xdr:to>
      <xdr:col>22</xdr:col>
      <xdr:colOff>565150</xdr:colOff>
      <xdr:row>79</xdr:row>
      <xdr:rowOff>37846</xdr:rowOff>
    </xdr:to>
    <xdr:cxnSp macro="">
      <xdr:nvCxnSpPr>
        <xdr:cNvPr id="423" name="直線コネクタ 422"/>
        <xdr:cNvCxnSpPr/>
      </xdr:nvCxnSpPr>
      <xdr:spPr>
        <a:xfrm>
          <a:off x="14782800" y="135298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159004</xdr:rowOff>
    </xdr:from>
    <xdr:to>
      <xdr:col>21</xdr:col>
      <xdr:colOff>361950</xdr:colOff>
      <xdr:row>78</xdr:row>
      <xdr:rowOff>156718</xdr:rowOff>
    </xdr:to>
    <xdr:cxnSp macro="">
      <xdr:nvCxnSpPr>
        <xdr:cNvPr id="426" name="直線コネクタ 425"/>
        <xdr:cNvCxnSpPr/>
      </xdr:nvCxnSpPr>
      <xdr:spPr>
        <a:xfrm>
          <a:off x="13893800" y="1336065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159004</xdr:rowOff>
    </xdr:from>
    <xdr:to>
      <xdr:col>20</xdr:col>
      <xdr:colOff>158750</xdr:colOff>
      <xdr:row>78</xdr:row>
      <xdr:rowOff>117856</xdr:rowOff>
    </xdr:to>
    <xdr:cxnSp macro="">
      <xdr:nvCxnSpPr>
        <xdr:cNvPr id="429" name="直線コネクタ 428"/>
        <xdr:cNvCxnSpPr/>
      </xdr:nvCxnSpPr>
      <xdr:spPr>
        <a:xfrm flipV="1">
          <a:off x="13004800" y="133606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23622</xdr:rowOff>
    </xdr:from>
    <xdr:to>
      <xdr:col>24</xdr:col>
      <xdr:colOff>82550</xdr:colOff>
      <xdr:row>78</xdr:row>
      <xdr:rowOff>125222</xdr:rowOff>
    </xdr:to>
    <xdr:sp macro="" textlink="">
      <xdr:nvSpPr>
        <xdr:cNvPr id="439" name="円/楕円 438"/>
        <xdr:cNvSpPr/>
      </xdr:nvSpPr>
      <xdr:spPr>
        <a:xfrm>
          <a:off x="164592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167149</xdr:rowOff>
    </xdr:from>
    <xdr:ext cx="762000" cy="259045"/>
    <xdr:sp macro="" textlink="">
      <xdr:nvSpPr>
        <xdr:cNvPr id="440" name="公債費以外該当値テキスト"/>
        <xdr:cNvSpPr txBox="1"/>
      </xdr:nvSpPr>
      <xdr:spPr>
        <a:xfrm>
          <a:off x="16598900" y="1336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41" name="円/楕円 440"/>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42" name="テキスト ボックス 441"/>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105918</xdr:rowOff>
    </xdr:from>
    <xdr:to>
      <xdr:col>21</xdr:col>
      <xdr:colOff>412750</xdr:colOff>
      <xdr:row>79</xdr:row>
      <xdr:rowOff>36068</xdr:rowOff>
    </xdr:to>
    <xdr:sp macro="" textlink="">
      <xdr:nvSpPr>
        <xdr:cNvPr id="443" name="円/楕円 442"/>
        <xdr:cNvSpPr/>
      </xdr:nvSpPr>
      <xdr:spPr>
        <a:xfrm>
          <a:off x="147320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20845</xdr:rowOff>
    </xdr:from>
    <xdr:ext cx="762000" cy="259045"/>
    <xdr:sp macro="" textlink="">
      <xdr:nvSpPr>
        <xdr:cNvPr id="444" name="テキスト ボックス 443"/>
        <xdr:cNvSpPr txBox="1"/>
      </xdr:nvSpPr>
      <xdr:spPr>
        <a:xfrm>
          <a:off x="14401800" y="135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108204</xdr:rowOff>
    </xdr:from>
    <xdr:to>
      <xdr:col>20</xdr:col>
      <xdr:colOff>209550</xdr:colOff>
      <xdr:row>78</xdr:row>
      <xdr:rowOff>38354</xdr:rowOff>
    </xdr:to>
    <xdr:sp macro="" textlink="">
      <xdr:nvSpPr>
        <xdr:cNvPr id="445" name="円/楕円 444"/>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23131</xdr:rowOff>
    </xdr:from>
    <xdr:ext cx="762000" cy="259045"/>
    <xdr:sp macro="" textlink="">
      <xdr:nvSpPr>
        <xdr:cNvPr id="446" name="テキスト ボックス 445"/>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円/楕円 446"/>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30293</xdr:rowOff>
    </xdr:from>
    <xdr:to>
      <xdr:col>4</xdr:col>
      <xdr:colOff>1117600</xdr:colOff>
      <xdr:row>18</xdr:row>
      <xdr:rowOff>70070</xdr:rowOff>
    </xdr:to>
    <xdr:cxnSp macro="">
      <xdr:nvCxnSpPr>
        <xdr:cNvPr id="52" name="直線コネクタ 51"/>
        <xdr:cNvCxnSpPr/>
      </xdr:nvCxnSpPr>
      <xdr:spPr bwMode="auto">
        <a:xfrm>
          <a:off x="5003800" y="3164018"/>
          <a:ext cx="647700" cy="3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54847</xdr:rowOff>
    </xdr:from>
    <xdr:ext cx="762000" cy="259045"/>
    <xdr:sp macro="" textlink="">
      <xdr:nvSpPr>
        <xdr:cNvPr id="53" name="人口1人当たり決算額の推移平均値テキスト130"/>
        <xdr:cNvSpPr txBox="1"/>
      </xdr:nvSpPr>
      <xdr:spPr>
        <a:xfrm>
          <a:off x="5740400" y="3188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30293</xdr:rowOff>
    </xdr:from>
    <xdr:to>
      <xdr:col>4</xdr:col>
      <xdr:colOff>469900</xdr:colOff>
      <xdr:row>18</xdr:row>
      <xdr:rowOff>35649</xdr:rowOff>
    </xdr:to>
    <xdr:cxnSp macro="">
      <xdr:nvCxnSpPr>
        <xdr:cNvPr id="55" name="直線コネクタ 54"/>
        <xdr:cNvCxnSpPr/>
      </xdr:nvCxnSpPr>
      <xdr:spPr bwMode="auto">
        <a:xfrm flipV="1">
          <a:off x="4305300" y="3164018"/>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35649</xdr:rowOff>
    </xdr:from>
    <xdr:to>
      <xdr:col>3</xdr:col>
      <xdr:colOff>904875</xdr:colOff>
      <xdr:row>18</xdr:row>
      <xdr:rowOff>73375</xdr:rowOff>
    </xdr:to>
    <xdr:cxnSp macro="">
      <xdr:nvCxnSpPr>
        <xdr:cNvPr id="58" name="直線コネクタ 57"/>
        <xdr:cNvCxnSpPr/>
      </xdr:nvCxnSpPr>
      <xdr:spPr bwMode="auto">
        <a:xfrm flipV="1">
          <a:off x="3606800" y="3169374"/>
          <a:ext cx="698500" cy="3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65452</xdr:rowOff>
    </xdr:from>
    <xdr:to>
      <xdr:col>3</xdr:col>
      <xdr:colOff>206375</xdr:colOff>
      <xdr:row>18</xdr:row>
      <xdr:rowOff>73375</xdr:rowOff>
    </xdr:to>
    <xdr:cxnSp macro="">
      <xdr:nvCxnSpPr>
        <xdr:cNvPr id="61" name="直線コネクタ 60"/>
        <xdr:cNvCxnSpPr/>
      </xdr:nvCxnSpPr>
      <xdr:spPr bwMode="auto">
        <a:xfrm>
          <a:off x="2908300" y="3199177"/>
          <a:ext cx="698500" cy="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19270</xdr:rowOff>
    </xdr:from>
    <xdr:to>
      <xdr:col>5</xdr:col>
      <xdr:colOff>34925</xdr:colOff>
      <xdr:row>18</xdr:row>
      <xdr:rowOff>120870</xdr:rowOff>
    </xdr:to>
    <xdr:sp macro="" textlink="">
      <xdr:nvSpPr>
        <xdr:cNvPr id="71" name="円/楕円 70"/>
        <xdr:cNvSpPr/>
      </xdr:nvSpPr>
      <xdr:spPr bwMode="auto">
        <a:xfrm>
          <a:off x="5600700" y="31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35797</xdr:rowOff>
    </xdr:from>
    <xdr:ext cx="762000" cy="259045"/>
    <xdr:sp macro="" textlink="">
      <xdr:nvSpPr>
        <xdr:cNvPr id="72" name="人口1人当たり決算額の推移該当値テキスト130"/>
        <xdr:cNvSpPr txBox="1"/>
      </xdr:nvSpPr>
      <xdr:spPr>
        <a:xfrm>
          <a:off x="5740400" y="29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150943</xdr:rowOff>
    </xdr:from>
    <xdr:to>
      <xdr:col>4</xdr:col>
      <xdr:colOff>520700</xdr:colOff>
      <xdr:row>18</xdr:row>
      <xdr:rowOff>81093</xdr:rowOff>
    </xdr:to>
    <xdr:sp macro="" textlink="">
      <xdr:nvSpPr>
        <xdr:cNvPr id="73" name="円/楕円 72"/>
        <xdr:cNvSpPr/>
      </xdr:nvSpPr>
      <xdr:spPr bwMode="auto">
        <a:xfrm>
          <a:off x="4953000" y="311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91270</xdr:rowOff>
    </xdr:from>
    <xdr:ext cx="736600" cy="259045"/>
    <xdr:sp macro="" textlink="">
      <xdr:nvSpPr>
        <xdr:cNvPr id="74" name="テキスト ボックス 73"/>
        <xdr:cNvSpPr txBox="1"/>
      </xdr:nvSpPr>
      <xdr:spPr>
        <a:xfrm>
          <a:off x="4622800" y="288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156299</xdr:rowOff>
    </xdr:from>
    <xdr:to>
      <xdr:col>3</xdr:col>
      <xdr:colOff>955675</xdr:colOff>
      <xdr:row>18</xdr:row>
      <xdr:rowOff>86449</xdr:rowOff>
    </xdr:to>
    <xdr:sp macro="" textlink="">
      <xdr:nvSpPr>
        <xdr:cNvPr id="75" name="円/楕円 74"/>
        <xdr:cNvSpPr/>
      </xdr:nvSpPr>
      <xdr:spPr bwMode="auto">
        <a:xfrm>
          <a:off x="4254500" y="311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96626</xdr:rowOff>
    </xdr:from>
    <xdr:ext cx="762000" cy="259045"/>
    <xdr:sp macro="" textlink="">
      <xdr:nvSpPr>
        <xdr:cNvPr id="76" name="テキスト ボックス 75"/>
        <xdr:cNvSpPr txBox="1"/>
      </xdr:nvSpPr>
      <xdr:spPr>
        <a:xfrm>
          <a:off x="3924300" y="28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22575</xdr:rowOff>
    </xdr:from>
    <xdr:to>
      <xdr:col>3</xdr:col>
      <xdr:colOff>257175</xdr:colOff>
      <xdr:row>18</xdr:row>
      <xdr:rowOff>124175</xdr:rowOff>
    </xdr:to>
    <xdr:sp macro="" textlink="">
      <xdr:nvSpPr>
        <xdr:cNvPr id="77" name="円/楕円 76"/>
        <xdr:cNvSpPr/>
      </xdr:nvSpPr>
      <xdr:spPr bwMode="auto">
        <a:xfrm>
          <a:off x="3556000" y="315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134352</xdr:rowOff>
    </xdr:from>
    <xdr:ext cx="762000" cy="259045"/>
    <xdr:sp macro="" textlink="">
      <xdr:nvSpPr>
        <xdr:cNvPr id="78" name="テキスト ボックス 77"/>
        <xdr:cNvSpPr txBox="1"/>
      </xdr:nvSpPr>
      <xdr:spPr>
        <a:xfrm>
          <a:off x="3225800" y="29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14652</xdr:rowOff>
    </xdr:from>
    <xdr:to>
      <xdr:col>2</xdr:col>
      <xdr:colOff>692150</xdr:colOff>
      <xdr:row>18</xdr:row>
      <xdr:rowOff>116252</xdr:rowOff>
    </xdr:to>
    <xdr:sp macro="" textlink="">
      <xdr:nvSpPr>
        <xdr:cNvPr id="79" name="円/楕円 78"/>
        <xdr:cNvSpPr/>
      </xdr:nvSpPr>
      <xdr:spPr bwMode="auto">
        <a:xfrm>
          <a:off x="2857500" y="314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126429</xdr:rowOff>
    </xdr:from>
    <xdr:ext cx="762000" cy="259045"/>
    <xdr:sp macro="" textlink="">
      <xdr:nvSpPr>
        <xdr:cNvPr id="80" name="テキスト ボックス 79"/>
        <xdr:cNvSpPr txBox="1"/>
      </xdr:nvSpPr>
      <xdr:spPr>
        <a:xfrm>
          <a:off x="2527300" y="291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45172</xdr:rowOff>
    </xdr:from>
    <xdr:to>
      <xdr:col>4</xdr:col>
      <xdr:colOff>1117600</xdr:colOff>
      <xdr:row>37</xdr:row>
      <xdr:rowOff>74296</xdr:rowOff>
    </xdr:to>
    <xdr:cxnSp macro="">
      <xdr:nvCxnSpPr>
        <xdr:cNvPr id="110" name="直線コネクタ 109"/>
        <xdr:cNvCxnSpPr/>
      </xdr:nvCxnSpPr>
      <xdr:spPr bwMode="auto">
        <a:xfrm>
          <a:off x="5003800" y="7169872"/>
          <a:ext cx="647700" cy="2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43904</xdr:rowOff>
    </xdr:from>
    <xdr:to>
      <xdr:col>4</xdr:col>
      <xdr:colOff>469900</xdr:colOff>
      <xdr:row>37</xdr:row>
      <xdr:rowOff>45172</xdr:rowOff>
    </xdr:to>
    <xdr:cxnSp macro="">
      <xdr:nvCxnSpPr>
        <xdr:cNvPr id="113" name="直線コネクタ 112"/>
        <xdr:cNvCxnSpPr/>
      </xdr:nvCxnSpPr>
      <xdr:spPr bwMode="auto">
        <a:xfrm>
          <a:off x="4305300" y="7168604"/>
          <a:ext cx="698500" cy="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25347</xdr:rowOff>
    </xdr:from>
    <xdr:to>
      <xdr:col>3</xdr:col>
      <xdr:colOff>904875</xdr:colOff>
      <xdr:row>37</xdr:row>
      <xdr:rowOff>43904</xdr:rowOff>
    </xdr:to>
    <xdr:cxnSp macro="">
      <xdr:nvCxnSpPr>
        <xdr:cNvPr id="116" name="直線コネクタ 115"/>
        <xdr:cNvCxnSpPr/>
      </xdr:nvCxnSpPr>
      <xdr:spPr bwMode="auto">
        <a:xfrm>
          <a:off x="3606800" y="7150047"/>
          <a:ext cx="698500" cy="1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166079</xdr:rowOff>
    </xdr:from>
    <xdr:to>
      <xdr:col>3</xdr:col>
      <xdr:colOff>206375</xdr:colOff>
      <xdr:row>37</xdr:row>
      <xdr:rowOff>25347</xdr:rowOff>
    </xdr:to>
    <xdr:cxnSp macro="">
      <xdr:nvCxnSpPr>
        <xdr:cNvPr id="119" name="直線コネクタ 118"/>
        <xdr:cNvCxnSpPr/>
      </xdr:nvCxnSpPr>
      <xdr:spPr bwMode="auto">
        <a:xfrm>
          <a:off x="2908300" y="7119329"/>
          <a:ext cx="698500" cy="3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23496</xdr:rowOff>
    </xdr:from>
    <xdr:to>
      <xdr:col>5</xdr:col>
      <xdr:colOff>34925</xdr:colOff>
      <xdr:row>37</xdr:row>
      <xdr:rowOff>125096</xdr:rowOff>
    </xdr:to>
    <xdr:sp macro="" textlink="">
      <xdr:nvSpPr>
        <xdr:cNvPr id="129" name="円/楕円 128"/>
        <xdr:cNvSpPr/>
      </xdr:nvSpPr>
      <xdr:spPr bwMode="auto">
        <a:xfrm>
          <a:off x="5600700" y="714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167023</xdr:rowOff>
    </xdr:from>
    <xdr:ext cx="762000" cy="259045"/>
    <xdr:sp macro="" textlink="">
      <xdr:nvSpPr>
        <xdr:cNvPr id="130" name="人口1人当たり決算額の推移該当値テキスト445"/>
        <xdr:cNvSpPr txBox="1"/>
      </xdr:nvSpPr>
      <xdr:spPr>
        <a:xfrm>
          <a:off x="5740400" y="712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165822</xdr:rowOff>
    </xdr:from>
    <xdr:to>
      <xdr:col>4</xdr:col>
      <xdr:colOff>520700</xdr:colOff>
      <xdr:row>37</xdr:row>
      <xdr:rowOff>95972</xdr:rowOff>
    </xdr:to>
    <xdr:sp macro="" textlink="">
      <xdr:nvSpPr>
        <xdr:cNvPr id="131" name="円/楕円 130"/>
        <xdr:cNvSpPr/>
      </xdr:nvSpPr>
      <xdr:spPr bwMode="auto">
        <a:xfrm>
          <a:off x="4953000" y="711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80749</xdr:rowOff>
    </xdr:from>
    <xdr:ext cx="736600" cy="259045"/>
    <xdr:sp macro="" textlink="">
      <xdr:nvSpPr>
        <xdr:cNvPr id="132" name="テキスト ボックス 131"/>
        <xdr:cNvSpPr txBox="1"/>
      </xdr:nvSpPr>
      <xdr:spPr>
        <a:xfrm>
          <a:off x="4622800" y="72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164554</xdr:rowOff>
    </xdr:from>
    <xdr:to>
      <xdr:col>3</xdr:col>
      <xdr:colOff>955675</xdr:colOff>
      <xdr:row>37</xdr:row>
      <xdr:rowOff>94704</xdr:rowOff>
    </xdr:to>
    <xdr:sp macro="" textlink="">
      <xdr:nvSpPr>
        <xdr:cNvPr id="133" name="円/楕円 132"/>
        <xdr:cNvSpPr/>
      </xdr:nvSpPr>
      <xdr:spPr bwMode="auto">
        <a:xfrm>
          <a:off x="4254500" y="711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79481</xdr:rowOff>
    </xdr:from>
    <xdr:ext cx="762000" cy="259045"/>
    <xdr:sp macro="" textlink="">
      <xdr:nvSpPr>
        <xdr:cNvPr id="134" name="テキスト ボックス 133"/>
        <xdr:cNvSpPr txBox="1"/>
      </xdr:nvSpPr>
      <xdr:spPr>
        <a:xfrm>
          <a:off x="3924300" y="72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145997</xdr:rowOff>
    </xdr:from>
    <xdr:to>
      <xdr:col>3</xdr:col>
      <xdr:colOff>257175</xdr:colOff>
      <xdr:row>37</xdr:row>
      <xdr:rowOff>76147</xdr:rowOff>
    </xdr:to>
    <xdr:sp macro="" textlink="">
      <xdr:nvSpPr>
        <xdr:cNvPr id="135" name="円/楕円 134"/>
        <xdr:cNvSpPr/>
      </xdr:nvSpPr>
      <xdr:spPr bwMode="auto">
        <a:xfrm>
          <a:off x="3556000" y="709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60924</xdr:rowOff>
    </xdr:from>
    <xdr:ext cx="762000" cy="259045"/>
    <xdr:sp macro="" textlink="">
      <xdr:nvSpPr>
        <xdr:cNvPr id="136" name="テキスト ボックス 135"/>
        <xdr:cNvSpPr txBox="1"/>
      </xdr:nvSpPr>
      <xdr:spPr>
        <a:xfrm>
          <a:off x="3225800" y="718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115279</xdr:rowOff>
    </xdr:from>
    <xdr:to>
      <xdr:col>2</xdr:col>
      <xdr:colOff>692150</xdr:colOff>
      <xdr:row>37</xdr:row>
      <xdr:rowOff>45429</xdr:rowOff>
    </xdr:to>
    <xdr:sp macro="" textlink="">
      <xdr:nvSpPr>
        <xdr:cNvPr id="137" name="円/楕円 136"/>
        <xdr:cNvSpPr/>
      </xdr:nvSpPr>
      <xdr:spPr bwMode="auto">
        <a:xfrm>
          <a:off x="2857500" y="706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30206</xdr:rowOff>
    </xdr:from>
    <xdr:ext cx="762000" cy="259045"/>
    <xdr:sp macro="" textlink="">
      <xdr:nvSpPr>
        <xdr:cNvPr id="138" name="テキスト ボックス 137"/>
        <xdr:cNvSpPr txBox="1"/>
      </xdr:nvSpPr>
      <xdr:spPr>
        <a:xfrm>
          <a:off x="2527300" y="715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実質単年度収支については、</a:t>
          </a:r>
          <a:r>
            <a:rPr lang="ja-JP" altLang="en-US" sz="1100">
              <a:solidFill>
                <a:schemeClr val="dk1"/>
              </a:solidFill>
              <a:effectLst/>
              <a:latin typeface="+mn-lt"/>
              <a:ea typeface="+mn-ea"/>
              <a:cs typeface="+mn-cs"/>
            </a:rPr>
            <a:t>▲１４．７９</a:t>
          </a:r>
          <a:r>
            <a:rPr lang="ja-JP" altLang="ja-JP" sz="1100">
              <a:solidFill>
                <a:schemeClr val="dk1"/>
              </a:solidFill>
              <a:effectLst/>
              <a:latin typeface="+mn-lt"/>
              <a:ea typeface="+mn-ea"/>
              <a:cs typeface="+mn-cs"/>
            </a:rPr>
            <a:t>％となっているが、要因としては国庫補助事業北部活性化特別振興事業（大宜味村企業支援施設整備事業</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事故繰越</a:t>
          </a:r>
          <a:r>
            <a:rPr lang="ja-JP" altLang="ja-JP" sz="1100">
              <a:solidFill>
                <a:schemeClr val="dk1"/>
              </a:solidFill>
              <a:effectLst/>
              <a:latin typeface="+mn-lt"/>
              <a:ea typeface="+mn-ea"/>
              <a:cs typeface="+mn-cs"/>
            </a:rPr>
            <a:t>）に係る基金（財産形成基金）の</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繰入による財政調整が発生し</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において基金への返戻により調整し</a:t>
          </a:r>
          <a:r>
            <a:rPr lang="ja-JP" altLang="ja-JP" sz="1100">
              <a:solidFill>
                <a:schemeClr val="dk1"/>
              </a:solidFill>
              <a:effectLst/>
              <a:latin typeface="+mn-lt"/>
              <a:ea typeface="+mn-ea"/>
              <a:cs typeface="+mn-cs"/>
            </a:rPr>
            <a:t>たことによる。</a:t>
          </a:r>
          <a:endParaRPr lang="ja-JP" altLang="ja-JP" sz="1400">
            <a:effectLst/>
          </a:endParaRPr>
        </a:p>
        <a:p>
          <a:pPr rtl="0"/>
          <a:r>
            <a:rPr lang="ja-JP" altLang="ja-JP" sz="1100">
              <a:solidFill>
                <a:schemeClr val="dk1"/>
              </a:solidFill>
              <a:effectLst/>
              <a:latin typeface="+mn-lt"/>
              <a:ea typeface="+mn-ea"/>
              <a:cs typeface="+mn-cs"/>
            </a:rPr>
            <a:t>　実質収支比率は３～５％が望ましいとされていることから、大幅な黒字や、今後の埋立地関連事業等の実施により継続的な赤字にならないよう、計画的に事業を遂行し健全な財政運営に努める。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近年各会計とも赤字は無いが、実質収支比率は３～５％が望ましいとされていることから、大幅な黒字についても、財政調整基金に積み立てるなど、適正な黒字額になるようにしながら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及び過疎対策事業債の活用により、類似団体平均を下回っているが、今後埋立地の関連事業により地方債の発行が増える見込みがあるため、今後とも緊急性・住民ニーズを的確に把握した事業の選択により、計画的な発行に努めながら、類似団体平均を超えることのない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将来負担については、現在のところ類似団体平均を下回っている。主な要因としては公債費の減少や財政調整基金等充当可能な基金が多くあることがあげられる。しかし、今後は村第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a:t>
          </a:r>
          <a:r>
            <a:rPr lang="ja-JP" altLang="en-US" sz="1100" b="0" i="0" baseline="0">
              <a:solidFill>
                <a:schemeClr val="dk1"/>
              </a:solidFill>
              <a:effectLst/>
              <a:latin typeface="+mn-lt"/>
              <a:ea typeface="+mn-ea"/>
              <a:cs typeface="+mn-cs"/>
            </a:rPr>
            <a:t>うもの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総合管理計画をもとに改修事業発生に伴う</a:t>
          </a:r>
          <a:r>
            <a:rPr lang="ja-JP" altLang="ja-JP" sz="1100" b="0" i="0" baseline="0">
              <a:solidFill>
                <a:schemeClr val="dk1"/>
              </a:solidFill>
              <a:effectLst/>
              <a:latin typeface="+mn-lt"/>
              <a:ea typeface="+mn-ea"/>
              <a:cs typeface="+mn-cs"/>
            </a:rPr>
            <a:t>基金の取崩し、地方債の発行が想定されるため、効率の良い事業執行と健全な財政運営に努める。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I1" zoomScale="85" zoomScaleNormal="85" workbookViewId="0">
      <selection activeCell="AN2" sqref="AN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5247076</v>
      </c>
      <c r="BO4" s="379"/>
      <c r="BP4" s="379"/>
      <c r="BQ4" s="379"/>
      <c r="BR4" s="379"/>
      <c r="BS4" s="379"/>
      <c r="BT4" s="379"/>
      <c r="BU4" s="380"/>
      <c r="BV4" s="378">
        <v>4110352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13.4</v>
      </c>
      <c r="CU4" s="554"/>
      <c r="CV4" s="554"/>
      <c r="CW4" s="554"/>
      <c r="CX4" s="554"/>
      <c r="CY4" s="554"/>
      <c r="CZ4" s="554"/>
      <c r="DA4" s="555"/>
      <c r="DB4" s="553">
        <v>28.8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4989364</v>
      </c>
      <c r="BO5" s="384"/>
      <c r="BP5" s="384"/>
      <c r="BQ5" s="384"/>
      <c r="BR5" s="384"/>
      <c r="BS5" s="384"/>
      <c r="BT5" s="384"/>
      <c r="BU5" s="385"/>
      <c r="BV5" s="383">
        <v>3492744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96.9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257712</v>
      </c>
      <c r="BO6" s="384"/>
      <c r="BP6" s="384"/>
      <c r="BQ6" s="384"/>
      <c r="BR6" s="384"/>
      <c r="BS6" s="384"/>
      <c r="BT6" s="384"/>
      <c r="BU6" s="385"/>
      <c r="BV6" s="383">
        <v>617608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93.5</v>
      </c>
      <c r="CU6" s="528"/>
      <c r="CV6" s="528"/>
      <c r="CW6" s="528"/>
      <c r="CX6" s="528"/>
      <c r="CY6" s="528"/>
      <c r="CZ6" s="528"/>
      <c r="DA6" s="529"/>
      <c r="DB6" s="527">
        <v>102.3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10474</v>
      </c>
      <c r="BO7" s="384"/>
      <c r="BP7" s="384"/>
      <c r="BQ7" s="384"/>
      <c r="BR7" s="384"/>
      <c r="BS7" s="384"/>
      <c r="BT7" s="384"/>
      <c r="BU7" s="385"/>
      <c r="BV7" s="383">
        <v>127197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1842754</v>
      </c>
      <c r="CU7" s="384"/>
      <c r="CV7" s="384"/>
      <c r="CW7" s="384"/>
      <c r="CX7" s="384"/>
      <c r="CY7" s="384"/>
      <c r="CZ7" s="384"/>
      <c r="DA7" s="385"/>
      <c r="DB7" s="383">
        <v>1701104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247238</v>
      </c>
      <c r="BO8" s="384"/>
      <c r="BP8" s="384"/>
      <c r="BQ8" s="384"/>
      <c r="BR8" s="384"/>
      <c r="BS8" s="384"/>
      <c r="BT8" s="384"/>
      <c r="BU8" s="385"/>
      <c r="BV8" s="383">
        <v>490411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0.12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3221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-243173</v>
      </c>
      <c r="BO9" s="384"/>
      <c r="BP9" s="384"/>
      <c r="BQ9" s="384"/>
      <c r="BR9" s="384"/>
      <c r="BS9" s="384"/>
      <c r="BT9" s="384"/>
      <c r="BU9" s="385"/>
      <c r="BV9" s="383">
        <v>363150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7.6</v>
      </c>
      <c r="CU9" s="354"/>
      <c r="CV9" s="354"/>
      <c r="CW9" s="354"/>
      <c r="CX9" s="354"/>
      <c r="CY9" s="354"/>
      <c r="CZ9" s="354"/>
      <c r="DA9" s="355"/>
      <c r="DB9" s="353">
        <v>8.6999999999999993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3371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460720</v>
      </c>
      <c r="BO10" s="384"/>
      <c r="BP10" s="384"/>
      <c r="BQ10" s="384"/>
      <c r="BR10" s="384"/>
      <c r="BS10" s="384"/>
      <c r="BT10" s="384"/>
      <c r="BU10" s="385"/>
      <c r="BV10" s="383">
        <v>64302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3305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490000</v>
      </c>
      <c r="BO12" s="384"/>
      <c r="BP12" s="384"/>
      <c r="BQ12" s="384"/>
      <c r="BR12" s="384"/>
      <c r="BS12" s="384"/>
      <c r="BT12" s="384"/>
      <c r="BU12" s="385"/>
      <c r="BV12" s="383">
        <v>153200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3294</v>
      </c>
      <c r="S13" s="483"/>
      <c r="T13" s="483"/>
      <c r="U13" s="483"/>
      <c r="V13" s="484"/>
      <c r="W13" s="470" t="s">
        <v>124</v>
      </c>
      <c r="X13" s="396"/>
      <c r="Y13" s="396"/>
      <c r="Z13" s="396"/>
      <c r="AA13" s="396"/>
      <c r="AB13" s="397"/>
      <c r="AC13" s="359">
        <v>289</v>
      </c>
      <c r="AD13" s="360"/>
      <c r="AE13" s="360"/>
      <c r="AF13" s="360"/>
      <c r="AG13" s="361"/>
      <c r="AH13" s="359">
        <v>344</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-272453</v>
      </c>
      <c r="BO13" s="384"/>
      <c r="BP13" s="384"/>
      <c r="BQ13" s="384"/>
      <c r="BR13" s="384"/>
      <c r="BS13" s="384"/>
      <c r="BT13" s="384"/>
      <c r="BU13" s="385"/>
      <c r="BV13" s="383">
        <v>274252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3358</v>
      </c>
      <c r="S14" s="483"/>
      <c r="T14" s="483"/>
      <c r="U14" s="483"/>
      <c r="V14" s="484"/>
      <c r="W14" s="485"/>
      <c r="X14" s="399"/>
      <c r="Y14" s="399"/>
      <c r="Z14" s="399"/>
      <c r="AA14" s="399"/>
      <c r="AB14" s="400"/>
      <c r="AC14" s="475">
        <v>22.8</v>
      </c>
      <c r="AD14" s="476"/>
      <c r="AE14" s="476"/>
      <c r="AF14" s="476"/>
      <c r="AG14" s="477"/>
      <c r="AH14" s="475">
        <v>24.3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3346</v>
      </c>
      <c r="S15" s="483"/>
      <c r="T15" s="483"/>
      <c r="U15" s="483"/>
      <c r="V15" s="484"/>
      <c r="W15" s="470" t="s">
        <v>130</v>
      </c>
      <c r="X15" s="396"/>
      <c r="Y15" s="396"/>
      <c r="Z15" s="396"/>
      <c r="AA15" s="396"/>
      <c r="AB15" s="397"/>
      <c r="AC15" s="359">
        <v>254</v>
      </c>
      <c r="AD15" s="360"/>
      <c r="AE15" s="360"/>
      <c r="AF15" s="360"/>
      <c r="AG15" s="361"/>
      <c r="AH15" s="359">
        <v>343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570231</v>
      </c>
      <c r="BO15" s="379"/>
      <c r="BP15" s="379"/>
      <c r="BQ15" s="379"/>
      <c r="BR15" s="379"/>
      <c r="BS15" s="379"/>
      <c r="BT15" s="379"/>
      <c r="BU15" s="380"/>
      <c r="BV15" s="378">
        <v>184701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v>
      </c>
      <c r="AD16" s="476"/>
      <c r="AE16" s="476"/>
      <c r="AF16" s="476"/>
      <c r="AG16" s="477"/>
      <c r="AH16" s="475">
        <v>24.2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1603337</v>
      </c>
      <c r="BO16" s="384"/>
      <c r="BP16" s="384"/>
      <c r="BQ16" s="384"/>
      <c r="BR16" s="384"/>
      <c r="BS16" s="384"/>
      <c r="BT16" s="384"/>
      <c r="BU16" s="385"/>
      <c r="BV16" s="383">
        <v>1562708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725</v>
      </c>
      <c r="AD17" s="360"/>
      <c r="AE17" s="360"/>
      <c r="AF17" s="360"/>
      <c r="AG17" s="361"/>
      <c r="AH17" s="359">
        <v>730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745459</v>
      </c>
      <c r="BO17" s="384"/>
      <c r="BP17" s="384"/>
      <c r="BQ17" s="384"/>
      <c r="BR17" s="384"/>
      <c r="BS17" s="384"/>
      <c r="BT17" s="384"/>
      <c r="BU17" s="385"/>
      <c r="BV17" s="383">
        <v>232712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63.44</v>
      </c>
      <c r="M18" s="446"/>
      <c r="N18" s="446"/>
      <c r="O18" s="446"/>
      <c r="P18" s="446"/>
      <c r="Q18" s="446"/>
      <c r="R18" s="447"/>
      <c r="S18" s="447"/>
      <c r="T18" s="447"/>
      <c r="U18" s="447"/>
      <c r="V18" s="448"/>
      <c r="W18" s="462"/>
      <c r="X18" s="463"/>
      <c r="Y18" s="463"/>
      <c r="Z18" s="463"/>
      <c r="AA18" s="463"/>
      <c r="AB18" s="471"/>
      <c r="AC18" s="347">
        <v>57.2</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1659381</v>
      </c>
      <c r="BO18" s="384"/>
      <c r="BP18" s="384"/>
      <c r="BQ18" s="384"/>
      <c r="BR18" s="384"/>
      <c r="BS18" s="384"/>
      <c r="BT18" s="384"/>
      <c r="BU18" s="385"/>
      <c r="BV18" s="383">
        <v>1646950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3008668</v>
      </c>
      <c r="BO19" s="384"/>
      <c r="BP19" s="384"/>
      <c r="BQ19" s="384"/>
      <c r="BR19" s="384"/>
      <c r="BS19" s="384"/>
      <c r="BT19" s="384"/>
      <c r="BU19" s="385"/>
      <c r="BV19" s="383">
        <v>2581846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1267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3032374</v>
      </c>
      <c r="BO23" s="384"/>
      <c r="BP23" s="384"/>
      <c r="BQ23" s="384"/>
      <c r="BR23" s="384"/>
      <c r="BS23" s="384"/>
      <c r="BT23" s="384"/>
      <c r="BU23" s="385"/>
      <c r="BV23" s="383">
        <v>2859801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66</v>
      </c>
      <c r="AI24" s="360"/>
      <c r="AJ24" s="360"/>
      <c r="AK24" s="360"/>
      <c r="AL24" s="361"/>
      <c r="AM24" s="359">
        <v>190938</v>
      </c>
      <c r="AN24" s="360"/>
      <c r="AO24" s="360"/>
      <c r="AP24" s="360"/>
      <c r="AQ24" s="360"/>
      <c r="AR24" s="361"/>
      <c r="AS24" s="359">
        <v>2893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2738386</v>
      </c>
      <c r="BO24" s="384"/>
      <c r="BP24" s="384"/>
      <c r="BQ24" s="384"/>
      <c r="BR24" s="384"/>
      <c r="BS24" s="384"/>
      <c r="BT24" s="384"/>
      <c r="BU24" s="385"/>
      <c r="BV24" s="383">
        <v>2700601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5840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216</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5480</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11392</v>
      </c>
      <c r="AN26" s="360"/>
      <c r="AO26" s="360"/>
      <c r="AP26" s="360"/>
      <c r="AQ26" s="360"/>
      <c r="AR26" s="361"/>
      <c r="AS26" s="359">
        <v>2848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2630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7729</v>
      </c>
      <c r="AN27" s="360"/>
      <c r="AO27" s="360"/>
      <c r="AP27" s="360"/>
      <c r="AQ27" s="360"/>
      <c r="AR27" s="361"/>
      <c r="AS27" s="359">
        <v>3865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8359</v>
      </c>
      <c r="BO27" s="387"/>
      <c r="BP27" s="387"/>
      <c r="BQ27" s="387"/>
      <c r="BR27" s="387"/>
      <c r="BS27" s="387"/>
      <c r="BT27" s="387"/>
      <c r="BU27" s="388"/>
      <c r="BV27" s="386">
        <v>8342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2180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222235</v>
      </c>
      <c r="BO28" s="379"/>
      <c r="BP28" s="379"/>
      <c r="BQ28" s="379"/>
      <c r="BR28" s="379"/>
      <c r="BS28" s="379"/>
      <c r="BT28" s="379"/>
      <c r="BU28" s="380"/>
      <c r="BV28" s="378">
        <v>251515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v>
      </c>
      <c r="M29" s="360"/>
      <c r="N29" s="360"/>
      <c r="O29" s="360"/>
      <c r="P29" s="361"/>
      <c r="Q29" s="359">
        <v>2030</v>
      </c>
      <c r="R29" s="360"/>
      <c r="S29" s="360"/>
      <c r="T29" s="360"/>
      <c r="U29" s="360"/>
      <c r="V29" s="361"/>
      <c r="W29" s="425"/>
      <c r="X29" s="416"/>
      <c r="Y29" s="417"/>
      <c r="Z29" s="356" t="s">
        <v>169</v>
      </c>
      <c r="AA29" s="357"/>
      <c r="AB29" s="357"/>
      <c r="AC29" s="357"/>
      <c r="AD29" s="357"/>
      <c r="AE29" s="357"/>
      <c r="AF29" s="357"/>
      <c r="AG29" s="358"/>
      <c r="AH29" s="359">
        <v>68</v>
      </c>
      <c r="AI29" s="360"/>
      <c r="AJ29" s="360"/>
      <c r="AK29" s="360"/>
      <c r="AL29" s="361"/>
      <c r="AM29" s="359">
        <v>198667</v>
      </c>
      <c r="AN29" s="360"/>
      <c r="AO29" s="360"/>
      <c r="AP29" s="360"/>
      <c r="AQ29" s="360"/>
      <c r="AR29" s="361"/>
      <c r="AS29" s="359">
        <v>2922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5182</v>
      </c>
      <c r="BO29" s="384"/>
      <c r="BP29" s="384"/>
      <c r="BQ29" s="384"/>
      <c r="BR29" s="384"/>
      <c r="BS29" s="384"/>
      <c r="BT29" s="384"/>
      <c r="BU29" s="385"/>
      <c r="BV29" s="383">
        <v>5171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2104244</v>
      </c>
      <c r="BO30" s="387"/>
      <c r="BP30" s="387"/>
      <c r="BQ30" s="387"/>
      <c r="BR30" s="387"/>
      <c r="BS30" s="387"/>
      <c r="BT30" s="387"/>
      <c r="BU30" s="388"/>
      <c r="BV30" s="386">
        <v>1731280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工業用水道事業会計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国頭地区行政事務組合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北部広域市町村圏事務組合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沖縄県後期高齢者医療広域連合（一般会計等）</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沖縄県後期高齢者医療広域連合（事業勘定）</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沖縄県介護保険広域連合（一般会計等）</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沖縄県介護保険広域連合（保険事業勘定）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沖縄県市町村総合事務組合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9" t="s">
        <v>24</v>
      </c>
      <c r="C41" s="1180"/>
      <c r="D41" s="81"/>
      <c r="E41" s="1181" t="s">
        <v>25</v>
      </c>
      <c r="F41" s="1181"/>
      <c r="G41" s="1181"/>
      <c r="H41" s="1182"/>
      <c r="I41" s="82">
        <v>2673</v>
      </c>
      <c r="J41" s="83">
        <v>2809</v>
      </c>
      <c r="K41" s="83">
        <v>2771</v>
      </c>
      <c r="L41" s="83">
        <v>2860</v>
      </c>
      <c r="M41" s="84">
        <v>3032</v>
      </c>
    </row>
    <row r="42" spans="2:13" ht="27.75" customHeight="1" x14ac:dyDescent="0.15">
      <c r="B42" s="1169"/>
      <c r="C42" s="1170"/>
      <c r="D42" s="85"/>
      <c r="E42" s="1173" t="s">
        <v>26</v>
      </c>
      <c r="F42" s="1173"/>
      <c r="G42" s="1173"/>
      <c r="H42" s="1174"/>
      <c r="I42" s="86" t="s">
        <v>474</v>
      </c>
      <c r="J42" s="87" t="s">
        <v>474</v>
      </c>
      <c r="K42" s="87" t="s">
        <v>474</v>
      </c>
      <c r="L42" s="87" t="s">
        <v>474</v>
      </c>
      <c r="M42" s="88">
        <v>0</v>
      </c>
    </row>
    <row r="43" spans="2:13" ht="27.75" customHeight="1" x14ac:dyDescent="0.15">
      <c r="B43" s="1169"/>
      <c r="C43" s="1170"/>
      <c r="D43" s="85"/>
      <c r="E43" s="1173" t="s">
        <v>27</v>
      </c>
      <c r="F43" s="1173"/>
      <c r="G43" s="1173"/>
      <c r="H43" s="1174"/>
      <c r="I43" s="86">
        <v>551</v>
      </c>
      <c r="J43" s="87">
        <v>636</v>
      </c>
      <c r="K43" s="87">
        <v>605</v>
      </c>
      <c r="L43" s="87">
        <v>564</v>
      </c>
      <c r="M43" s="88">
        <v>520</v>
      </c>
    </row>
    <row r="44" spans="2:13" ht="27.75" customHeight="1" x14ac:dyDescent="0.15">
      <c r="B44" s="1169"/>
      <c r="C44" s="1170"/>
      <c r="D44" s="85"/>
      <c r="E44" s="1173" t="s">
        <v>28</v>
      </c>
      <c r="F44" s="1173"/>
      <c r="G44" s="1173"/>
      <c r="H44" s="1174"/>
      <c r="I44" s="86">
        <v>283</v>
      </c>
      <c r="J44" s="87">
        <v>262</v>
      </c>
      <c r="K44" s="87">
        <v>237</v>
      </c>
      <c r="L44" s="87">
        <v>212</v>
      </c>
      <c r="M44" s="88">
        <v>185</v>
      </c>
    </row>
    <row r="45" spans="2:13" ht="27.75" customHeight="1" x14ac:dyDescent="0.15">
      <c r="B45" s="1169"/>
      <c r="C45" s="1170"/>
      <c r="D45" s="85"/>
      <c r="E45" s="1173" t="s">
        <v>29</v>
      </c>
      <c r="F45" s="1173"/>
      <c r="G45" s="1173"/>
      <c r="H45" s="1174"/>
      <c r="I45" s="86">
        <v>439</v>
      </c>
      <c r="J45" s="87">
        <v>459</v>
      </c>
      <c r="K45" s="87">
        <v>417</v>
      </c>
      <c r="L45" s="87">
        <v>417</v>
      </c>
      <c r="M45" s="88">
        <v>352</v>
      </c>
    </row>
    <row r="46" spans="2:13" ht="27.75" customHeight="1" x14ac:dyDescent="0.15">
      <c r="B46" s="1169"/>
      <c r="C46" s="1170"/>
      <c r="D46" s="85"/>
      <c r="E46" s="1173" t="s">
        <v>30</v>
      </c>
      <c r="F46" s="1173"/>
      <c r="G46" s="1173"/>
      <c r="H46" s="1174"/>
      <c r="I46" s="86" t="s">
        <v>474</v>
      </c>
      <c r="J46" s="87" t="s">
        <v>474</v>
      </c>
      <c r="K46" s="87" t="s">
        <v>474</v>
      </c>
      <c r="L46" s="87" t="s">
        <v>474</v>
      </c>
      <c r="M46" s="88" t="s">
        <v>474</v>
      </c>
    </row>
    <row r="47" spans="2:13" ht="27.75" customHeight="1" x14ac:dyDescent="0.15">
      <c r="B47" s="1169"/>
      <c r="C47" s="1170"/>
      <c r="D47" s="85"/>
      <c r="E47" s="1173" t="s">
        <v>31</v>
      </c>
      <c r="F47" s="1173"/>
      <c r="G47" s="1173"/>
      <c r="H47" s="1174"/>
      <c r="I47" s="86" t="s">
        <v>474</v>
      </c>
      <c r="J47" s="87" t="s">
        <v>474</v>
      </c>
      <c r="K47" s="87" t="s">
        <v>474</v>
      </c>
      <c r="L47" s="87" t="s">
        <v>474</v>
      </c>
      <c r="M47" s="88" t="s">
        <v>474</v>
      </c>
    </row>
    <row r="48" spans="2:13" ht="27.75" customHeight="1" x14ac:dyDescent="0.15">
      <c r="B48" s="1171"/>
      <c r="C48" s="1172"/>
      <c r="D48" s="85"/>
      <c r="E48" s="1173" t="s">
        <v>32</v>
      </c>
      <c r="F48" s="1173"/>
      <c r="G48" s="1173"/>
      <c r="H48" s="1174"/>
      <c r="I48" s="86" t="s">
        <v>474</v>
      </c>
      <c r="J48" s="87" t="s">
        <v>474</v>
      </c>
      <c r="K48" s="87" t="s">
        <v>474</v>
      </c>
      <c r="L48" s="87" t="s">
        <v>474</v>
      </c>
      <c r="M48" s="88" t="s">
        <v>474</v>
      </c>
    </row>
    <row r="49" spans="2:13" ht="27.75" customHeight="1" x14ac:dyDescent="0.15">
      <c r="B49" s="1167" t="s">
        <v>33</v>
      </c>
      <c r="C49" s="1168"/>
      <c r="D49" s="89"/>
      <c r="E49" s="1173" t="s">
        <v>34</v>
      </c>
      <c r="F49" s="1173"/>
      <c r="G49" s="1173"/>
      <c r="H49" s="1174"/>
      <c r="I49" s="86">
        <v>2558</v>
      </c>
      <c r="J49" s="87">
        <v>2613</v>
      </c>
      <c r="K49" s="87">
        <v>2600</v>
      </c>
      <c r="L49" s="87">
        <v>1996</v>
      </c>
      <c r="M49" s="88">
        <v>2340</v>
      </c>
    </row>
    <row r="50" spans="2:13" ht="27.75" customHeight="1" x14ac:dyDescent="0.15">
      <c r="B50" s="1169"/>
      <c r="C50" s="1170"/>
      <c r="D50" s="85"/>
      <c r="E50" s="1173" t="s">
        <v>35</v>
      </c>
      <c r="F50" s="1173"/>
      <c r="G50" s="1173"/>
      <c r="H50" s="1174"/>
      <c r="I50" s="86">
        <v>220</v>
      </c>
      <c r="J50" s="87">
        <v>267</v>
      </c>
      <c r="K50" s="87">
        <v>272</v>
      </c>
      <c r="L50" s="87">
        <v>283</v>
      </c>
      <c r="M50" s="88">
        <v>325</v>
      </c>
    </row>
    <row r="51" spans="2:13" ht="27.75" customHeight="1" x14ac:dyDescent="0.15">
      <c r="B51" s="1171"/>
      <c r="C51" s="1172"/>
      <c r="D51" s="85"/>
      <c r="E51" s="1173" t="s">
        <v>36</v>
      </c>
      <c r="F51" s="1173"/>
      <c r="G51" s="1173"/>
      <c r="H51" s="1174"/>
      <c r="I51" s="86">
        <v>1866</v>
      </c>
      <c r="J51" s="87">
        <v>2202</v>
      </c>
      <c r="K51" s="87">
        <v>2150</v>
      </c>
      <c r="L51" s="87">
        <v>2158</v>
      </c>
      <c r="M51" s="88">
        <v>2328</v>
      </c>
    </row>
    <row r="52" spans="2:13" ht="27.75" customHeight="1" thickBot="1" x14ac:dyDescent="0.2">
      <c r="B52" s="1175" t="s">
        <v>37</v>
      </c>
      <c r="C52" s="1176"/>
      <c r="D52" s="90"/>
      <c r="E52" s="1177" t="s">
        <v>38</v>
      </c>
      <c r="F52" s="1177"/>
      <c r="G52" s="1177"/>
      <c r="H52" s="1178"/>
      <c r="I52" s="91">
        <v>-699</v>
      </c>
      <c r="J52" s="92">
        <v>-917</v>
      </c>
      <c r="K52" s="92">
        <v>-991</v>
      </c>
      <c r="L52" s="92">
        <v>-385</v>
      </c>
      <c r="M52" s="93">
        <v>-904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312507</v>
      </c>
      <c r="E3" s="116"/>
      <c r="F3" s="117">
        <v>262834</v>
      </c>
      <c r="G3" s="118"/>
      <c r="H3" s="119"/>
    </row>
    <row r="4" spans="1:8" x14ac:dyDescent="0.15">
      <c r="A4" s="120"/>
      <c r="B4" s="121"/>
      <c r="C4" s="122"/>
      <c r="D4" s="123">
        <v>128987</v>
      </c>
      <c r="E4" s="124"/>
      <c r="F4" s="125">
        <v>147509</v>
      </c>
      <c r="G4" s="126"/>
      <c r="H4" s="127"/>
    </row>
    <row r="5" spans="1:8" x14ac:dyDescent="0.15">
      <c r="A5" s="108" t="s">
        <v>508</v>
      </c>
      <c r="B5" s="113"/>
      <c r="C5" s="114"/>
      <c r="D5" s="115">
        <v>257990</v>
      </c>
      <c r="E5" s="116"/>
      <c r="F5" s="117">
        <v>334234</v>
      </c>
      <c r="G5" s="118"/>
      <c r="H5" s="119"/>
    </row>
    <row r="6" spans="1:8" x14ac:dyDescent="0.15">
      <c r="A6" s="120"/>
      <c r="B6" s="121"/>
      <c r="C6" s="122"/>
      <c r="D6" s="123">
        <v>71064</v>
      </c>
      <c r="E6" s="124"/>
      <c r="F6" s="125">
        <v>135366</v>
      </c>
      <c r="G6" s="126"/>
      <c r="H6" s="127"/>
    </row>
    <row r="7" spans="1:8" x14ac:dyDescent="0.15">
      <c r="A7" s="108" t="s">
        <v>509</v>
      </c>
      <c r="B7" s="113"/>
      <c r="C7" s="114"/>
      <c r="D7" s="115">
        <v>58067</v>
      </c>
      <c r="E7" s="116"/>
      <c r="F7" s="117">
        <v>216155</v>
      </c>
      <c r="G7" s="118"/>
      <c r="H7" s="119"/>
    </row>
    <row r="8" spans="1:8" x14ac:dyDescent="0.15">
      <c r="A8" s="120"/>
      <c r="B8" s="121"/>
      <c r="C8" s="122"/>
      <c r="D8" s="123">
        <v>48861</v>
      </c>
      <c r="E8" s="124"/>
      <c r="F8" s="125">
        <v>108827</v>
      </c>
      <c r="G8" s="126"/>
      <c r="H8" s="127"/>
    </row>
    <row r="9" spans="1:8" x14ac:dyDescent="0.15">
      <c r="A9" s="108" t="s">
        <v>510</v>
      </c>
      <c r="B9" s="113"/>
      <c r="C9" s="114"/>
      <c r="D9" s="115">
        <v>280599</v>
      </c>
      <c r="E9" s="116"/>
      <c r="F9" s="117">
        <v>228305</v>
      </c>
      <c r="G9" s="118"/>
      <c r="H9" s="119"/>
    </row>
    <row r="10" spans="1:8" x14ac:dyDescent="0.15">
      <c r="A10" s="120"/>
      <c r="B10" s="121"/>
      <c r="C10" s="122"/>
      <c r="D10" s="123">
        <v>34569</v>
      </c>
      <c r="E10" s="124"/>
      <c r="F10" s="125">
        <v>86611</v>
      </c>
      <c r="G10" s="126"/>
      <c r="H10" s="127"/>
    </row>
    <row r="11" spans="1:8" x14ac:dyDescent="0.15">
      <c r="A11" s="108" t="s">
        <v>511</v>
      </c>
      <c r="B11" s="113"/>
      <c r="C11" s="114"/>
      <c r="D11" s="115">
        <v>474768</v>
      </c>
      <c r="E11" s="116"/>
      <c r="F11" s="117">
        <v>316331</v>
      </c>
      <c r="G11" s="118"/>
      <c r="H11" s="119"/>
    </row>
    <row r="12" spans="1:8" x14ac:dyDescent="0.15">
      <c r="A12" s="120"/>
      <c r="B12" s="121"/>
      <c r="C12" s="128"/>
      <c r="D12" s="123">
        <v>22702</v>
      </c>
      <c r="E12" s="124"/>
      <c r="F12" s="125">
        <v>106387</v>
      </c>
      <c r="G12" s="126"/>
      <c r="H12" s="127"/>
    </row>
    <row r="13" spans="1:8" x14ac:dyDescent="0.15">
      <c r="A13" s="108"/>
      <c r="B13" s="113"/>
      <c r="C13" s="129"/>
      <c r="D13" s="130">
        <v>276786</v>
      </c>
      <c r="E13" s="131"/>
      <c r="F13" s="132">
        <v>271572</v>
      </c>
      <c r="G13" s="133"/>
      <c r="H13" s="119"/>
    </row>
    <row r="14" spans="1:8" x14ac:dyDescent="0.15">
      <c r="A14" s="120"/>
      <c r="B14" s="121"/>
      <c r="C14" s="122"/>
      <c r="D14" s="123">
        <v>61237</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4.71</v>
      </c>
      <c r="C19" s="134">
        <f>ROUND(VALUE(SUBSTITUTE(実質収支比率等に係る経年分析!G$48,"▲","-")),2)</f>
        <v>9.32</v>
      </c>
      <c r="D19" s="134">
        <f>ROUND(VALUE(SUBSTITUTE(実質収支比率等に係る経年分析!H$48,"▲","-")),2)</f>
        <v>7.49</v>
      </c>
      <c r="E19" s="134">
        <f>ROUND(VALUE(SUBSTITUTE(実質収支比率等に係る経年分析!I$48,"▲","-")),2)</f>
        <v>28.83</v>
      </c>
      <c r="F19" s="134">
        <f>ROUND(VALUE(SUBSTITUTE(実質収支比率等に係る経年分析!J$48,"▲","-")),2)</f>
        <v>13.42</v>
      </c>
    </row>
    <row r="20" spans="1:11" x14ac:dyDescent="0.15">
      <c r="A20" s="134" t="s">
        <v>43</v>
      </c>
      <c r="B20" s="134">
        <f>ROUND(VALUE(SUBSTITUTE(実質収支比率等に係る経年分析!F$47,"▲","-")),2)</f>
        <v>15.94</v>
      </c>
      <c r="C20" s="134">
        <f>ROUND(VALUE(SUBSTITUTE(実質収支比率等に係る経年分析!G$47,"▲","-")),2)</f>
        <v>17.64</v>
      </c>
      <c r="D20" s="134">
        <f>ROUND(VALUE(SUBSTITUTE(実質収支比率等に係る経年分析!H$47,"▲","-")),2)</f>
        <v>20.05</v>
      </c>
      <c r="E20" s="134">
        <f>ROUND(VALUE(SUBSTITUTE(実質収支比率等に係る経年分析!I$47,"▲","-")),2)</f>
        <v>14.79</v>
      </c>
      <c r="F20" s="134">
        <f>ROUND(VALUE(SUBSTITUTE(実質収支比率等に係る経年分析!J$47,"▲","-")),2)</f>
        <v>12.06</v>
      </c>
    </row>
    <row r="21" spans="1:11" x14ac:dyDescent="0.15">
      <c r="A21" s="134" t="s">
        <v>44</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7.38</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16.12</v>
      </c>
      <c r="F21" s="134">
        <f>IF(ISNUMBER(VALUE(SUBSTITUTE(実質収支比率等に係る経年分析!J$49,"▲","-"))),ROUND(VALUE(SUBSTITUTE(実質収支比率等に係る経年分析!J$49,"▲","-")),2),NA())</f>
        <v>-14.79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247</v>
      </c>
      <c r="E42" s="136"/>
      <c r="F42" s="136"/>
      <c r="G42" s="136">
        <f>'実質公債費比率（分子）の構造'!L$52</f>
        <v>235</v>
      </c>
      <c r="H42" s="136"/>
      <c r="I42" s="136"/>
      <c r="J42" s="136">
        <f>'実質公債費比率（分子）の構造'!M$52</f>
        <v>229</v>
      </c>
      <c r="K42" s="136"/>
      <c r="L42" s="136"/>
      <c r="M42" s="136">
        <f>'実質公債費比率（分子）の構造'!N$52</f>
        <v>231</v>
      </c>
      <c r="N42" s="136"/>
      <c r="O42" s="136"/>
      <c r="P42" s="136">
        <f>'実質公債費比率（分子）の構造'!O$52</f>
        <v>243</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28</v>
      </c>
      <c r="C45" s="136"/>
      <c r="D45" s="136"/>
      <c r="E45" s="136">
        <f>'実質公債費比率（分子）の構造'!L$49</f>
        <v>29</v>
      </c>
      <c r="F45" s="136"/>
      <c r="G45" s="136"/>
      <c r="H45" s="136">
        <f>'実質公債費比率（分子）の構造'!M$49</f>
        <v>29</v>
      </c>
      <c r="I45" s="136"/>
      <c r="J45" s="136"/>
      <c r="K45" s="136">
        <f>'実質公債費比率（分子）の構造'!N$49</f>
        <v>30</v>
      </c>
      <c r="L45" s="136"/>
      <c r="M45" s="136"/>
      <c r="N45" s="136">
        <f>'実質公債費比率（分子）の構造'!O$49</f>
        <v>20</v>
      </c>
      <c r="O45" s="136"/>
      <c r="P45" s="136"/>
    </row>
    <row r="46" spans="1:16" x14ac:dyDescent="0.15">
      <c r="A46" s="136" t="s">
        <v>55</v>
      </c>
      <c r="B46" s="136">
        <f>'実質公債費比率（分子）の構造'!K$48</f>
        <v>57</v>
      </c>
      <c r="C46" s="136"/>
      <c r="D46" s="136"/>
      <c r="E46" s="136">
        <f>'実質公債費比率（分子）の構造'!L$48</f>
        <v>59</v>
      </c>
      <c r="F46" s="136"/>
      <c r="G46" s="136"/>
      <c r="H46" s="136">
        <f>'実質公債費比率（分子）の構造'!M$48</f>
        <v>57</v>
      </c>
      <c r="I46" s="136"/>
      <c r="J46" s="136"/>
      <c r="K46" s="136">
        <f>'実質公債費比率（分子）の構造'!N$48</f>
        <v>60</v>
      </c>
      <c r="L46" s="136"/>
      <c r="M46" s="136"/>
      <c r="N46" s="136">
        <f>'実質公債費比率（分子）の構造'!O$48</f>
        <v>58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308</v>
      </c>
      <c r="C49" s="136"/>
      <c r="D49" s="136"/>
      <c r="E49" s="136">
        <f>'実質公債費比率（分子）の構造'!L$45</f>
        <v>275</v>
      </c>
      <c r="F49" s="136"/>
      <c r="G49" s="136"/>
      <c r="H49" s="136">
        <f>'実質公債費比率（分子）の構造'!M$45</f>
        <v>258</v>
      </c>
      <c r="I49" s="136"/>
      <c r="J49" s="136"/>
      <c r="K49" s="136">
        <f>'実質公債費比率（分子）の構造'!N$45</f>
        <v>256</v>
      </c>
      <c r="L49" s="136"/>
      <c r="M49" s="136"/>
      <c r="N49" s="136">
        <f>'実質公債費比率（分子）の構造'!O$45</f>
        <v>262</v>
      </c>
      <c r="O49" s="136"/>
      <c r="P49" s="136"/>
    </row>
    <row r="50" spans="1:16" x14ac:dyDescent="0.15">
      <c r="A50" s="136" t="s">
        <v>59</v>
      </c>
      <c r="B50" s="136" t="e">
        <f>NA()</f>
        <v>#N/A</v>
      </c>
      <c r="C50" s="136">
        <f>IF(ISNUMBER('実質公債費比率（分子）の構造'!K$53),'実質公債費比率（分子）の構造'!K$53,NA())</f>
        <v>147</v>
      </c>
      <c r="D50" s="136" t="e">
        <f>NA()</f>
        <v>#N/A</v>
      </c>
      <c r="E50" s="136" t="e">
        <f>NA()</f>
        <v>#N/A</v>
      </c>
      <c r="F50" s="136">
        <f>IF(ISNUMBER('実質公債費比率（分子）の構造'!L$53),'実質公債費比率（分子）の構造'!L$53,NA())</f>
        <v>129</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97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1866</v>
      </c>
      <c r="E56" s="135"/>
      <c r="F56" s="135"/>
      <c r="G56" s="135">
        <f>'将来負担比率（分子）の構造'!J$51</f>
        <v>2202</v>
      </c>
      <c r="H56" s="135"/>
      <c r="I56" s="135"/>
      <c r="J56" s="135">
        <f>'将来負担比率（分子）の構造'!K$51</f>
        <v>2150</v>
      </c>
      <c r="K56" s="135"/>
      <c r="L56" s="135"/>
      <c r="M56" s="135">
        <f>'将来負担比率（分子）の構造'!L$51</f>
        <v>2158</v>
      </c>
      <c r="N56" s="135"/>
      <c r="O56" s="135"/>
      <c r="P56" s="135">
        <f>'将来負担比率（分子）の構造'!M$51</f>
        <v>2328</v>
      </c>
    </row>
    <row r="57" spans="1:16" x14ac:dyDescent="0.15">
      <c r="A57" s="135" t="s">
        <v>35</v>
      </c>
      <c r="B57" s="135"/>
      <c r="C57" s="135"/>
      <c r="D57" s="135">
        <f>'将来負担比率（分子）の構造'!I$50</f>
        <v>220</v>
      </c>
      <c r="E57" s="135"/>
      <c r="F57" s="135"/>
      <c r="G57" s="135">
        <f>'将来負担比率（分子）の構造'!J$50</f>
        <v>267</v>
      </c>
      <c r="H57" s="135"/>
      <c r="I57" s="135"/>
      <c r="J57" s="135">
        <f>'将来負担比率（分子）の構造'!K$50</f>
        <v>272</v>
      </c>
      <c r="K57" s="135"/>
      <c r="L57" s="135"/>
      <c r="M57" s="135">
        <f>'将来負担比率（分子）の構造'!L$50</f>
        <v>283</v>
      </c>
      <c r="N57" s="135"/>
      <c r="O57" s="135"/>
      <c r="P57" s="135">
        <f>'将来負担比率（分子）の構造'!M$50</f>
        <v>325</v>
      </c>
    </row>
    <row r="58" spans="1:16" x14ac:dyDescent="0.15">
      <c r="A58" s="135" t="s">
        <v>34</v>
      </c>
      <c r="B58" s="135"/>
      <c r="C58" s="135"/>
      <c r="D58" s="135">
        <f>'将来負担比率（分子）の構造'!I$49</f>
        <v>2558</v>
      </c>
      <c r="E58" s="135"/>
      <c r="F58" s="135"/>
      <c r="G58" s="135">
        <f>'将来負担比率（分子）の構造'!J$49</f>
        <v>2613</v>
      </c>
      <c r="H58" s="135"/>
      <c r="I58" s="135"/>
      <c r="J58" s="135">
        <f>'将来負担比率（分子）の構造'!K$49</f>
        <v>2600</v>
      </c>
      <c r="K58" s="135"/>
      <c r="L58" s="135"/>
      <c r="M58" s="135">
        <f>'将来負担比率（分子）の構造'!L$49</f>
        <v>1996</v>
      </c>
      <c r="N58" s="135"/>
      <c r="O58" s="135"/>
      <c r="P58" s="135">
        <f>'将来負担比率（分子）の構造'!M$49</f>
        <v>2340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439</v>
      </c>
      <c r="C62" s="135"/>
      <c r="D62" s="135"/>
      <c r="E62" s="135">
        <f>'将来負担比率（分子）の構造'!J$45</f>
        <v>459</v>
      </c>
      <c r="F62" s="135"/>
      <c r="G62" s="135"/>
      <c r="H62" s="135">
        <f>'将来負担比率（分子）の構造'!K$45</f>
        <v>417</v>
      </c>
      <c r="I62" s="135"/>
      <c r="J62" s="135"/>
      <c r="K62" s="135">
        <f>'将来負担比率（分子）の構造'!L$45</f>
        <v>417</v>
      </c>
      <c r="L62" s="135"/>
      <c r="M62" s="135"/>
      <c r="N62" s="135">
        <f>'将来負担比率（分子）の構造'!M$45</f>
        <v>352</v>
      </c>
      <c r="O62" s="135"/>
      <c r="P62" s="135"/>
    </row>
    <row r="63" spans="1:16" x14ac:dyDescent="0.15">
      <c r="A63" s="135" t="s">
        <v>28</v>
      </c>
      <c r="B63" s="135">
        <f>'将来負担比率（分子）の構造'!I$44</f>
        <v>283</v>
      </c>
      <c r="C63" s="135"/>
      <c r="D63" s="135"/>
      <c r="E63" s="135">
        <f>'将来負担比率（分子）の構造'!J$44</f>
        <v>262</v>
      </c>
      <c r="F63" s="135"/>
      <c r="G63" s="135"/>
      <c r="H63" s="135">
        <f>'将来負担比率（分子）の構造'!K$44</f>
        <v>237</v>
      </c>
      <c r="I63" s="135"/>
      <c r="J63" s="135"/>
      <c r="K63" s="135">
        <f>'将来負担比率（分子）の構造'!L$44</f>
        <v>212</v>
      </c>
      <c r="L63" s="135"/>
      <c r="M63" s="135"/>
      <c r="N63" s="135">
        <f>'将来負担比率（分子）の構造'!M$44</f>
        <v>185</v>
      </c>
      <c r="O63" s="135"/>
      <c r="P63" s="135"/>
    </row>
    <row r="64" spans="1:16" x14ac:dyDescent="0.15">
      <c r="A64" s="135" t="s">
        <v>27</v>
      </c>
      <c r="B64" s="135">
        <f>'将来負担比率（分子）の構造'!I$43</f>
        <v>551</v>
      </c>
      <c r="C64" s="135"/>
      <c r="D64" s="135"/>
      <c r="E64" s="135">
        <f>'将来負担比率（分子）の構造'!J$43</f>
        <v>636</v>
      </c>
      <c r="F64" s="135"/>
      <c r="G64" s="135"/>
      <c r="H64" s="135">
        <f>'将来負担比率（分子）の構造'!K$43</f>
        <v>605</v>
      </c>
      <c r="I64" s="135"/>
      <c r="J64" s="135"/>
      <c r="K64" s="135">
        <f>'将来負担比率（分子）の構造'!L$43</f>
        <v>564</v>
      </c>
      <c r="L64" s="135"/>
      <c r="M64" s="135"/>
      <c r="N64" s="135">
        <f>'将来負担比率（分子）の構造'!M$43</f>
        <v>520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0</v>
      </c>
      <c r="O65" s="135"/>
      <c r="P65" s="135"/>
    </row>
    <row r="66" spans="1:16" x14ac:dyDescent="0.15">
      <c r="A66" s="135" t="s">
        <v>25</v>
      </c>
      <c r="B66" s="135">
        <f>'将来負担比率（分子）の構造'!I$41</f>
        <v>2673</v>
      </c>
      <c r="C66" s="135"/>
      <c r="D66" s="135"/>
      <c r="E66" s="135">
        <f>'将来負担比率（分子）の構造'!J$41</f>
        <v>2809</v>
      </c>
      <c r="F66" s="135"/>
      <c r="G66" s="135"/>
      <c r="H66" s="135">
        <f>'将来負担比率（分子）の構造'!K$41</f>
        <v>2771</v>
      </c>
      <c r="I66" s="135"/>
      <c r="J66" s="135"/>
      <c r="K66" s="135">
        <f>'将来負担比率（分子）の構造'!L$41</f>
        <v>2860</v>
      </c>
      <c r="L66" s="135"/>
      <c r="M66" s="135"/>
      <c r="N66" s="135">
        <f>'将来負担比率（分子）の構造'!M$41</f>
        <v>3032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206</v>
      </c>
      <c r="C5" s="672"/>
      <c r="D5" s="672"/>
      <c r="E5" s="672"/>
      <c r="F5" s="672"/>
      <c r="G5" s="672"/>
      <c r="H5" s="672"/>
      <c r="I5" s="672"/>
      <c r="J5" s="672"/>
      <c r="K5" s="672"/>
      <c r="L5" s="672"/>
      <c r="M5" s="672"/>
      <c r="N5" s="672"/>
      <c r="O5" s="672"/>
      <c r="P5" s="672"/>
      <c r="Q5" s="673"/>
      <c r="R5" s="636">
        <v>686602</v>
      </c>
      <c r="S5" s="637"/>
      <c r="T5" s="637"/>
      <c r="U5" s="637"/>
      <c r="V5" s="637"/>
      <c r="W5" s="637"/>
      <c r="X5" s="637"/>
      <c r="Y5" s="684"/>
      <c r="Z5" s="697">
        <v>13.1</v>
      </c>
      <c r="AA5" s="697"/>
      <c r="AB5" s="697"/>
      <c r="AC5" s="697"/>
      <c r="AD5" s="698">
        <v>683858</v>
      </c>
      <c r="AE5" s="698"/>
      <c r="AF5" s="698"/>
      <c r="AG5" s="698"/>
      <c r="AH5" s="698"/>
      <c r="AI5" s="698"/>
      <c r="AJ5" s="698"/>
      <c r="AK5" s="698"/>
      <c r="AL5" s="685">
        <v>38.5</v>
      </c>
      <c r="AM5" s="654"/>
      <c r="AN5" s="654"/>
      <c r="AO5" s="686"/>
      <c r="AP5" s="671" t="s">
        <v>207</v>
      </c>
      <c r="AQ5" s="672"/>
      <c r="AR5" s="672"/>
      <c r="AS5" s="672"/>
      <c r="AT5" s="672"/>
      <c r="AU5" s="672"/>
      <c r="AV5" s="672"/>
      <c r="AW5" s="672"/>
      <c r="AX5" s="672"/>
      <c r="AY5" s="672"/>
      <c r="AZ5" s="672"/>
      <c r="BA5" s="672"/>
      <c r="BB5" s="672"/>
      <c r="BC5" s="672"/>
      <c r="BD5" s="672"/>
      <c r="BE5" s="672"/>
      <c r="BF5" s="673"/>
      <c r="BG5" s="586">
        <v>686602</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24843</v>
      </c>
      <c r="S6" s="587"/>
      <c r="T6" s="587"/>
      <c r="U6" s="587"/>
      <c r="V6" s="587"/>
      <c r="W6" s="587"/>
      <c r="X6" s="587"/>
      <c r="Y6" s="588"/>
      <c r="Z6" s="639">
        <v>0.5</v>
      </c>
      <c r="AA6" s="639"/>
      <c r="AB6" s="639"/>
      <c r="AC6" s="639"/>
      <c r="AD6" s="640">
        <v>24843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686602</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62426</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62420</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342</v>
      </c>
      <c r="S7" s="587"/>
      <c r="T7" s="587"/>
      <c r="U7" s="587"/>
      <c r="V7" s="587"/>
      <c r="W7" s="587"/>
      <c r="X7" s="587"/>
      <c r="Y7" s="588"/>
      <c r="Z7" s="639">
        <v>0</v>
      </c>
      <c r="AA7" s="639"/>
      <c r="AB7" s="639"/>
      <c r="AC7" s="639"/>
      <c r="AD7" s="640">
        <v>342</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64091</v>
      </c>
      <c r="BH7" s="587"/>
      <c r="BI7" s="587"/>
      <c r="BJ7" s="587"/>
      <c r="BK7" s="587"/>
      <c r="BL7" s="587"/>
      <c r="BM7" s="587"/>
      <c r="BN7" s="588"/>
      <c r="BO7" s="639">
        <v>9.3000000000000007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1403972</v>
      </c>
      <c r="CS7" s="587"/>
      <c r="CT7" s="587"/>
      <c r="CU7" s="587"/>
      <c r="CV7" s="587"/>
      <c r="CW7" s="587"/>
      <c r="CX7" s="587"/>
      <c r="CY7" s="588"/>
      <c r="CZ7" s="639">
        <v>28.1</v>
      </c>
      <c r="DA7" s="639"/>
      <c r="DB7" s="639"/>
      <c r="DC7" s="639"/>
      <c r="DD7" s="592">
        <v>7249</v>
      </c>
      <c r="DE7" s="587"/>
      <c r="DF7" s="587"/>
      <c r="DG7" s="587"/>
      <c r="DH7" s="587"/>
      <c r="DI7" s="587"/>
      <c r="DJ7" s="587"/>
      <c r="DK7" s="587"/>
      <c r="DL7" s="587"/>
      <c r="DM7" s="587"/>
      <c r="DN7" s="587"/>
      <c r="DO7" s="587"/>
      <c r="DP7" s="588"/>
      <c r="DQ7" s="592">
        <v>1326201</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240</v>
      </c>
      <c r="S8" s="587"/>
      <c r="T8" s="587"/>
      <c r="U8" s="587"/>
      <c r="V8" s="587"/>
      <c r="W8" s="587"/>
      <c r="X8" s="587"/>
      <c r="Y8" s="588"/>
      <c r="Z8" s="639">
        <v>0</v>
      </c>
      <c r="AA8" s="639"/>
      <c r="AB8" s="639"/>
      <c r="AC8" s="639"/>
      <c r="AD8" s="640">
        <v>240</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3041</v>
      </c>
      <c r="BH8" s="587"/>
      <c r="BI8" s="587"/>
      <c r="BJ8" s="587"/>
      <c r="BK8" s="587"/>
      <c r="BL8" s="587"/>
      <c r="BM8" s="587"/>
      <c r="BN8" s="588"/>
      <c r="BO8" s="639">
        <v>0.4</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621799</v>
      </c>
      <c r="CS8" s="587"/>
      <c r="CT8" s="587"/>
      <c r="CU8" s="587"/>
      <c r="CV8" s="587"/>
      <c r="CW8" s="587"/>
      <c r="CX8" s="587"/>
      <c r="CY8" s="588"/>
      <c r="CZ8" s="639">
        <v>12.5</v>
      </c>
      <c r="DA8" s="639"/>
      <c r="DB8" s="639"/>
      <c r="DC8" s="639"/>
      <c r="DD8" s="592" t="s">
        <v>208</v>
      </c>
      <c r="DE8" s="587"/>
      <c r="DF8" s="587"/>
      <c r="DG8" s="587"/>
      <c r="DH8" s="587"/>
      <c r="DI8" s="587"/>
      <c r="DJ8" s="587"/>
      <c r="DK8" s="587"/>
      <c r="DL8" s="587"/>
      <c r="DM8" s="587"/>
      <c r="DN8" s="587"/>
      <c r="DO8" s="587"/>
      <c r="DP8" s="588"/>
      <c r="DQ8" s="592">
        <v>409700</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392</v>
      </c>
      <c r="S9" s="587"/>
      <c r="T9" s="587"/>
      <c r="U9" s="587"/>
      <c r="V9" s="587"/>
      <c r="W9" s="587"/>
      <c r="X9" s="587"/>
      <c r="Y9" s="588"/>
      <c r="Z9" s="639">
        <v>0</v>
      </c>
      <c r="AA9" s="639"/>
      <c r="AB9" s="639"/>
      <c r="AC9" s="639"/>
      <c r="AD9" s="640">
        <v>392</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50321</v>
      </c>
      <c r="BH9" s="587"/>
      <c r="BI9" s="587"/>
      <c r="BJ9" s="587"/>
      <c r="BK9" s="587"/>
      <c r="BL9" s="587"/>
      <c r="BM9" s="587"/>
      <c r="BN9" s="588"/>
      <c r="BO9" s="639">
        <v>7.3</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306992</v>
      </c>
      <c r="CS9" s="587"/>
      <c r="CT9" s="587"/>
      <c r="CU9" s="587"/>
      <c r="CV9" s="587"/>
      <c r="CW9" s="587"/>
      <c r="CX9" s="587"/>
      <c r="CY9" s="588"/>
      <c r="CZ9" s="639">
        <v>6.2</v>
      </c>
      <c r="DA9" s="639"/>
      <c r="DB9" s="639"/>
      <c r="DC9" s="639"/>
      <c r="DD9" s="592">
        <v>1680</v>
      </c>
      <c r="DE9" s="587"/>
      <c r="DF9" s="587"/>
      <c r="DG9" s="587"/>
      <c r="DH9" s="587"/>
      <c r="DI9" s="587"/>
      <c r="DJ9" s="587"/>
      <c r="DK9" s="587"/>
      <c r="DL9" s="587"/>
      <c r="DM9" s="587"/>
      <c r="DN9" s="587"/>
      <c r="DO9" s="587"/>
      <c r="DP9" s="588"/>
      <c r="DQ9" s="592">
        <v>269761</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22557</v>
      </c>
      <c r="S10" s="587"/>
      <c r="T10" s="587"/>
      <c r="U10" s="587"/>
      <c r="V10" s="587"/>
      <c r="W10" s="587"/>
      <c r="X10" s="587"/>
      <c r="Y10" s="588"/>
      <c r="Z10" s="639">
        <v>0.4</v>
      </c>
      <c r="AA10" s="639"/>
      <c r="AB10" s="639"/>
      <c r="AC10" s="639"/>
      <c r="AD10" s="640">
        <v>22557</v>
      </c>
      <c r="AE10" s="640"/>
      <c r="AF10" s="640"/>
      <c r="AG10" s="640"/>
      <c r="AH10" s="640"/>
      <c r="AI10" s="640"/>
      <c r="AJ10" s="640"/>
      <c r="AK10" s="640"/>
      <c r="AL10" s="609">
        <v>1.3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5887</v>
      </c>
      <c r="BH10" s="587"/>
      <c r="BI10" s="587"/>
      <c r="BJ10" s="587"/>
      <c r="BK10" s="587"/>
      <c r="BL10" s="587"/>
      <c r="BM10" s="587"/>
      <c r="BN10" s="588"/>
      <c r="BO10" s="639">
        <v>0.9</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322</v>
      </c>
      <c r="CS10" s="587"/>
      <c r="CT10" s="587"/>
      <c r="CU10" s="587"/>
      <c r="CV10" s="587"/>
      <c r="CW10" s="587"/>
      <c r="CX10" s="587"/>
      <c r="CY10" s="588"/>
      <c r="CZ10" s="639">
        <v>0</v>
      </c>
      <c r="DA10" s="639"/>
      <c r="DB10" s="639"/>
      <c r="DC10" s="639"/>
      <c r="DD10" s="592" t="s">
        <v>220</v>
      </c>
      <c r="DE10" s="587"/>
      <c r="DF10" s="587"/>
      <c r="DG10" s="587"/>
      <c r="DH10" s="587"/>
      <c r="DI10" s="587"/>
      <c r="DJ10" s="587"/>
      <c r="DK10" s="587"/>
      <c r="DL10" s="587"/>
      <c r="DM10" s="587"/>
      <c r="DN10" s="587"/>
      <c r="DO10" s="587"/>
      <c r="DP10" s="588"/>
      <c r="DQ10" s="592" t="s">
        <v>220</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220</v>
      </c>
      <c r="S11" s="587"/>
      <c r="T11" s="587"/>
      <c r="U11" s="587"/>
      <c r="V11" s="587"/>
      <c r="W11" s="587"/>
      <c r="X11" s="587"/>
      <c r="Y11" s="588"/>
      <c r="Z11" s="639" t="s">
        <v>220</v>
      </c>
      <c r="AA11" s="639"/>
      <c r="AB11" s="639"/>
      <c r="AC11" s="639"/>
      <c r="AD11" s="640" t="s">
        <v>220</v>
      </c>
      <c r="AE11" s="640"/>
      <c r="AF11" s="640"/>
      <c r="AG11" s="640"/>
      <c r="AH11" s="640"/>
      <c r="AI11" s="640"/>
      <c r="AJ11" s="640"/>
      <c r="AK11" s="640"/>
      <c r="AL11" s="609" t="s">
        <v>220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4842</v>
      </c>
      <c r="BH11" s="587"/>
      <c r="BI11" s="587"/>
      <c r="BJ11" s="587"/>
      <c r="BK11" s="587"/>
      <c r="BL11" s="587"/>
      <c r="BM11" s="587"/>
      <c r="BN11" s="588"/>
      <c r="BO11" s="639">
        <v>0.7</v>
      </c>
      <c r="BP11" s="639"/>
      <c r="BQ11" s="639"/>
      <c r="BR11" s="639"/>
      <c r="BS11" s="592" t="s">
        <v>220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152857</v>
      </c>
      <c r="CS11" s="587"/>
      <c r="CT11" s="587"/>
      <c r="CU11" s="587"/>
      <c r="CV11" s="587"/>
      <c r="CW11" s="587"/>
      <c r="CX11" s="587"/>
      <c r="CY11" s="588"/>
      <c r="CZ11" s="639">
        <v>3.1</v>
      </c>
      <c r="DA11" s="639"/>
      <c r="DB11" s="639"/>
      <c r="DC11" s="639"/>
      <c r="DD11" s="592">
        <v>36330</v>
      </c>
      <c r="DE11" s="587"/>
      <c r="DF11" s="587"/>
      <c r="DG11" s="587"/>
      <c r="DH11" s="587"/>
      <c r="DI11" s="587"/>
      <c r="DJ11" s="587"/>
      <c r="DK11" s="587"/>
      <c r="DL11" s="587"/>
      <c r="DM11" s="587"/>
      <c r="DN11" s="587"/>
      <c r="DO11" s="587"/>
      <c r="DP11" s="588"/>
      <c r="DQ11" s="592">
        <v>82623</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595170</v>
      </c>
      <c r="BH12" s="587"/>
      <c r="BI12" s="587"/>
      <c r="BJ12" s="587"/>
      <c r="BK12" s="587"/>
      <c r="BL12" s="587"/>
      <c r="BM12" s="587"/>
      <c r="BN12" s="588"/>
      <c r="BO12" s="639">
        <v>86.7</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1337026</v>
      </c>
      <c r="CS12" s="587"/>
      <c r="CT12" s="587"/>
      <c r="CU12" s="587"/>
      <c r="CV12" s="587"/>
      <c r="CW12" s="587"/>
      <c r="CX12" s="587"/>
      <c r="CY12" s="588"/>
      <c r="CZ12" s="639">
        <v>26.8</v>
      </c>
      <c r="DA12" s="639"/>
      <c r="DB12" s="639"/>
      <c r="DC12" s="639"/>
      <c r="DD12" s="592">
        <v>1296728</v>
      </c>
      <c r="DE12" s="587"/>
      <c r="DF12" s="587"/>
      <c r="DG12" s="587"/>
      <c r="DH12" s="587"/>
      <c r="DI12" s="587"/>
      <c r="DJ12" s="587"/>
      <c r="DK12" s="587"/>
      <c r="DL12" s="587"/>
      <c r="DM12" s="587"/>
      <c r="DN12" s="587"/>
      <c r="DO12" s="587"/>
      <c r="DP12" s="588"/>
      <c r="DQ12" s="592">
        <v>12644</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5255</v>
      </c>
      <c r="S13" s="587"/>
      <c r="T13" s="587"/>
      <c r="U13" s="587"/>
      <c r="V13" s="587"/>
      <c r="W13" s="587"/>
      <c r="X13" s="587"/>
      <c r="Y13" s="588"/>
      <c r="Z13" s="639">
        <v>0.1</v>
      </c>
      <c r="AA13" s="639"/>
      <c r="AB13" s="639"/>
      <c r="AC13" s="639"/>
      <c r="AD13" s="640">
        <v>5255</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87486</v>
      </c>
      <c r="BH13" s="587"/>
      <c r="BI13" s="587"/>
      <c r="BJ13" s="587"/>
      <c r="BK13" s="587"/>
      <c r="BL13" s="587"/>
      <c r="BM13" s="587"/>
      <c r="BN13" s="588"/>
      <c r="BO13" s="639">
        <v>12.7</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257789</v>
      </c>
      <c r="CS13" s="587"/>
      <c r="CT13" s="587"/>
      <c r="CU13" s="587"/>
      <c r="CV13" s="587"/>
      <c r="CW13" s="587"/>
      <c r="CX13" s="587"/>
      <c r="CY13" s="588"/>
      <c r="CZ13" s="639">
        <v>5.2</v>
      </c>
      <c r="DA13" s="639"/>
      <c r="DB13" s="639"/>
      <c r="DC13" s="639"/>
      <c r="DD13" s="592">
        <v>189603</v>
      </c>
      <c r="DE13" s="587"/>
      <c r="DF13" s="587"/>
      <c r="DG13" s="587"/>
      <c r="DH13" s="587"/>
      <c r="DI13" s="587"/>
      <c r="DJ13" s="587"/>
      <c r="DK13" s="587"/>
      <c r="DL13" s="587"/>
      <c r="DM13" s="587"/>
      <c r="DN13" s="587"/>
      <c r="DO13" s="587"/>
      <c r="DP13" s="588"/>
      <c r="DQ13" s="592">
        <v>60895</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8645</v>
      </c>
      <c r="BH14" s="587"/>
      <c r="BI14" s="587"/>
      <c r="BJ14" s="587"/>
      <c r="BK14" s="587"/>
      <c r="BL14" s="587"/>
      <c r="BM14" s="587"/>
      <c r="BN14" s="588"/>
      <c r="BO14" s="639">
        <v>1.3</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155408</v>
      </c>
      <c r="CS14" s="587"/>
      <c r="CT14" s="587"/>
      <c r="CU14" s="587"/>
      <c r="CV14" s="587"/>
      <c r="CW14" s="587"/>
      <c r="CX14" s="587"/>
      <c r="CY14" s="588"/>
      <c r="CZ14" s="639">
        <v>3.1</v>
      </c>
      <c r="DA14" s="639"/>
      <c r="DB14" s="639"/>
      <c r="DC14" s="639"/>
      <c r="DD14" s="592" t="s">
        <v>220</v>
      </c>
      <c r="DE14" s="587"/>
      <c r="DF14" s="587"/>
      <c r="DG14" s="587"/>
      <c r="DH14" s="587"/>
      <c r="DI14" s="587"/>
      <c r="DJ14" s="587"/>
      <c r="DK14" s="587"/>
      <c r="DL14" s="587"/>
      <c r="DM14" s="587"/>
      <c r="DN14" s="587"/>
      <c r="DO14" s="587"/>
      <c r="DP14" s="588"/>
      <c r="DQ14" s="592">
        <v>86609</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422</v>
      </c>
      <c r="S15" s="587"/>
      <c r="T15" s="587"/>
      <c r="U15" s="587"/>
      <c r="V15" s="587"/>
      <c r="W15" s="587"/>
      <c r="X15" s="587"/>
      <c r="Y15" s="588"/>
      <c r="Z15" s="639">
        <v>0</v>
      </c>
      <c r="AA15" s="639"/>
      <c r="AB15" s="639"/>
      <c r="AC15" s="639"/>
      <c r="AD15" s="640">
        <v>422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18696</v>
      </c>
      <c r="BH15" s="587"/>
      <c r="BI15" s="587"/>
      <c r="BJ15" s="587"/>
      <c r="BK15" s="587"/>
      <c r="BL15" s="587"/>
      <c r="BM15" s="587"/>
      <c r="BN15" s="588"/>
      <c r="BO15" s="639">
        <v>2.7</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296967</v>
      </c>
      <c r="CS15" s="587"/>
      <c r="CT15" s="587"/>
      <c r="CU15" s="587"/>
      <c r="CV15" s="587"/>
      <c r="CW15" s="587"/>
      <c r="CX15" s="587"/>
      <c r="CY15" s="588"/>
      <c r="CZ15" s="639">
        <v>6</v>
      </c>
      <c r="DA15" s="639"/>
      <c r="DB15" s="639"/>
      <c r="DC15" s="639"/>
      <c r="DD15" s="592">
        <v>37518</v>
      </c>
      <c r="DE15" s="587"/>
      <c r="DF15" s="587"/>
      <c r="DG15" s="587"/>
      <c r="DH15" s="587"/>
      <c r="DI15" s="587"/>
      <c r="DJ15" s="587"/>
      <c r="DK15" s="587"/>
      <c r="DL15" s="587"/>
      <c r="DM15" s="587"/>
      <c r="DN15" s="587"/>
      <c r="DO15" s="587"/>
      <c r="DP15" s="588"/>
      <c r="DQ15" s="592">
        <v>213488</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1145534</v>
      </c>
      <c r="S16" s="587"/>
      <c r="T16" s="587"/>
      <c r="U16" s="587"/>
      <c r="V16" s="587"/>
      <c r="W16" s="587"/>
      <c r="X16" s="587"/>
      <c r="Y16" s="588"/>
      <c r="Z16" s="639">
        <v>21.8</v>
      </c>
      <c r="AA16" s="639"/>
      <c r="AB16" s="639"/>
      <c r="AC16" s="639"/>
      <c r="AD16" s="640">
        <v>1033106</v>
      </c>
      <c r="AE16" s="640"/>
      <c r="AF16" s="640"/>
      <c r="AG16" s="640"/>
      <c r="AH16" s="640"/>
      <c r="AI16" s="640"/>
      <c r="AJ16" s="640"/>
      <c r="AK16" s="640"/>
      <c r="AL16" s="609">
        <v>58.2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130862</v>
      </c>
      <c r="CS16" s="587"/>
      <c r="CT16" s="587"/>
      <c r="CU16" s="587"/>
      <c r="CV16" s="587"/>
      <c r="CW16" s="587"/>
      <c r="CX16" s="587"/>
      <c r="CY16" s="588"/>
      <c r="CZ16" s="639">
        <v>2.6</v>
      </c>
      <c r="DA16" s="639"/>
      <c r="DB16" s="639"/>
      <c r="DC16" s="639"/>
      <c r="DD16" s="592" t="s">
        <v>220</v>
      </c>
      <c r="DE16" s="587"/>
      <c r="DF16" s="587"/>
      <c r="DG16" s="587"/>
      <c r="DH16" s="587"/>
      <c r="DI16" s="587"/>
      <c r="DJ16" s="587"/>
      <c r="DK16" s="587"/>
      <c r="DL16" s="587"/>
      <c r="DM16" s="587"/>
      <c r="DN16" s="587"/>
      <c r="DO16" s="587"/>
      <c r="DP16" s="588"/>
      <c r="DQ16" s="592">
        <v>4794</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1033106</v>
      </c>
      <c r="S17" s="587"/>
      <c r="T17" s="587"/>
      <c r="U17" s="587"/>
      <c r="V17" s="587"/>
      <c r="W17" s="587"/>
      <c r="X17" s="587"/>
      <c r="Y17" s="588"/>
      <c r="Z17" s="639">
        <v>19.7</v>
      </c>
      <c r="AA17" s="639"/>
      <c r="AB17" s="639"/>
      <c r="AC17" s="639"/>
      <c r="AD17" s="640">
        <v>1033106</v>
      </c>
      <c r="AE17" s="640"/>
      <c r="AF17" s="640"/>
      <c r="AG17" s="640"/>
      <c r="AH17" s="640"/>
      <c r="AI17" s="640"/>
      <c r="AJ17" s="640"/>
      <c r="AK17" s="640"/>
      <c r="AL17" s="609">
        <v>58.2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262944</v>
      </c>
      <c r="CS17" s="587"/>
      <c r="CT17" s="587"/>
      <c r="CU17" s="587"/>
      <c r="CV17" s="587"/>
      <c r="CW17" s="587"/>
      <c r="CX17" s="587"/>
      <c r="CY17" s="588"/>
      <c r="CZ17" s="639">
        <v>5.3</v>
      </c>
      <c r="DA17" s="639"/>
      <c r="DB17" s="639"/>
      <c r="DC17" s="639"/>
      <c r="DD17" s="592" t="s">
        <v>220</v>
      </c>
      <c r="DE17" s="587"/>
      <c r="DF17" s="587"/>
      <c r="DG17" s="587"/>
      <c r="DH17" s="587"/>
      <c r="DI17" s="587"/>
      <c r="DJ17" s="587"/>
      <c r="DK17" s="587"/>
      <c r="DL17" s="587"/>
      <c r="DM17" s="587"/>
      <c r="DN17" s="587"/>
      <c r="DO17" s="587"/>
      <c r="DP17" s="588"/>
      <c r="DQ17" s="592">
        <v>229707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112428</v>
      </c>
      <c r="S18" s="587"/>
      <c r="T18" s="587"/>
      <c r="U18" s="587"/>
      <c r="V18" s="587"/>
      <c r="W18" s="587"/>
      <c r="X18" s="587"/>
      <c r="Y18" s="588"/>
      <c r="Z18" s="639">
        <v>2.1</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220</v>
      </c>
      <c r="S19" s="587"/>
      <c r="T19" s="587"/>
      <c r="U19" s="587"/>
      <c r="V19" s="587"/>
      <c r="W19" s="587"/>
      <c r="X19" s="587"/>
      <c r="Y19" s="588"/>
      <c r="Z19" s="639" t="s">
        <v>220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220</v>
      </c>
      <c r="BH19" s="587"/>
      <c r="BI19" s="587"/>
      <c r="BJ19" s="587"/>
      <c r="BK19" s="587"/>
      <c r="BL19" s="587"/>
      <c r="BM19" s="587"/>
      <c r="BN19" s="588"/>
      <c r="BO19" s="639" t="s">
        <v>220</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1886187</v>
      </c>
      <c r="S20" s="587"/>
      <c r="T20" s="587"/>
      <c r="U20" s="587"/>
      <c r="V20" s="587"/>
      <c r="W20" s="587"/>
      <c r="X20" s="587"/>
      <c r="Y20" s="588"/>
      <c r="Z20" s="639">
        <v>35.9</v>
      </c>
      <c r="AA20" s="639"/>
      <c r="AB20" s="639"/>
      <c r="AC20" s="639"/>
      <c r="AD20" s="640">
        <v>1771015</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220</v>
      </c>
      <c r="BH20" s="587"/>
      <c r="BI20" s="587"/>
      <c r="BJ20" s="587"/>
      <c r="BK20" s="587"/>
      <c r="BL20" s="587"/>
      <c r="BM20" s="587"/>
      <c r="BN20" s="588"/>
      <c r="BO20" s="639" t="s">
        <v>220</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4989364</v>
      </c>
      <c r="CS20" s="587"/>
      <c r="CT20" s="587"/>
      <c r="CU20" s="587"/>
      <c r="CV20" s="587"/>
      <c r="CW20" s="587"/>
      <c r="CX20" s="587"/>
      <c r="CY20" s="588"/>
      <c r="CZ20" s="639">
        <v>100</v>
      </c>
      <c r="DA20" s="639"/>
      <c r="DB20" s="639"/>
      <c r="DC20" s="639"/>
      <c r="DD20" s="592">
        <v>1569108</v>
      </c>
      <c r="DE20" s="587"/>
      <c r="DF20" s="587"/>
      <c r="DG20" s="587"/>
      <c r="DH20" s="587"/>
      <c r="DI20" s="587"/>
      <c r="DJ20" s="587"/>
      <c r="DK20" s="587"/>
      <c r="DL20" s="587"/>
      <c r="DM20" s="587"/>
      <c r="DN20" s="587"/>
      <c r="DO20" s="587"/>
      <c r="DP20" s="588"/>
      <c r="DQ20" s="592">
        <v>2758842</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953</v>
      </c>
      <c r="S21" s="587"/>
      <c r="T21" s="587"/>
      <c r="U21" s="587"/>
      <c r="V21" s="587"/>
      <c r="W21" s="587"/>
      <c r="X21" s="587"/>
      <c r="Y21" s="588"/>
      <c r="Z21" s="639">
        <v>0</v>
      </c>
      <c r="AA21" s="639"/>
      <c r="AB21" s="639"/>
      <c r="AC21" s="639"/>
      <c r="AD21" s="640">
        <v>953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27590</v>
      </c>
      <c r="S22" s="587"/>
      <c r="T22" s="587"/>
      <c r="U22" s="587"/>
      <c r="V22" s="587"/>
      <c r="W22" s="587"/>
      <c r="X22" s="587"/>
      <c r="Y22" s="588"/>
      <c r="Z22" s="639">
        <v>0.5</v>
      </c>
      <c r="AA22" s="639"/>
      <c r="AB22" s="639"/>
      <c r="AC22" s="639"/>
      <c r="AD22" s="640" t="s">
        <v>220</v>
      </c>
      <c r="AE22" s="640"/>
      <c r="AF22" s="640"/>
      <c r="AG22" s="640"/>
      <c r="AH22" s="640"/>
      <c r="AI22" s="640"/>
      <c r="AJ22" s="640"/>
      <c r="AK22" s="640"/>
      <c r="AL22" s="609" t="s">
        <v>220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63056</v>
      </c>
      <c r="S23" s="587"/>
      <c r="T23" s="587"/>
      <c r="U23" s="587"/>
      <c r="V23" s="587"/>
      <c r="W23" s="587"/>
      <c r="X23" s="587"/>
      <c r="Y23" s="588"/>
      <c r="Z23" s="639">
        <v>1.2</v>
      </c>
      <c r="AA23" s="639"/>
      <c r="AB23" s="639"/>
      <c r="AC23" s="639"/>
      <c r="AD23" s="640" t="s">
        <v>220</v>
      </c>
      <c r="AE23" s="640"/>
      <c r="AF23" s="640"/>
      <c r="AG23" s="640"/>
      <c r="AH23" s="640"/>
      <c r="AI23" s="640"/>
      <c r="AJ23" s="640"/>
      <c r="AK23" s="640"/>
      <c r="AL23" s="609" t="s">
        <v>220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220</v>
      </c>
      <c r="BH23" s="587"/>
      <c r="BI23" s="587"/>
      <c r="BJ23" s="587"/>
      <c r="BK23" s="587"/>
      <c r="BL23" s="587"/>
      <c r="BM23" s="587"/>
      <c r="BN23" s="588"/>
      <c r="BO23" s="639" t="s">
        <v>220</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3377</v>
      </c>
      <c r="S24" s="587"/>
      <c r="T24" s="587"/>
      <c r="U24" s="587"/>
      <c r="V24" s="587"/>
      <c r="W24" s="587"/>
      <c r="X24" s="587"/>
      <c r="Y24" s="588"/>
      <c r="Z24" s="639">
        <v>0.1</v>
      </c>
      <c r="AA24" s="639"/>
      <c r="AB24" s="639"/>
      <c r="AC24" s="639"/>
      <c r="AD24" s="640" t="s">
        <v>220</v>
      </c>
      <c r="AE24" s="640"/>
      <c r="AF24" s="640"/>
      <c r="AG24" s="640"/>
      <c r="AH24" s="640"/>
      <c r="AI24" s="640"/>
      <c r="AJ24" s="640"/>
      <c r="AK24" s="640"/>
      <c r="AL24" s="609" t="s">
        <v>220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1125861</v>
      </c>
      <c r="CS24" s="637"/>
      <c r="CT24" s="637"/>
      <c r="CU24" s="637"/>
      <c r="CV24" s="637"/>
      <c r="CW24" s="637"/>
      <c r="CX24" s="637"/>
      <c r="CY24" s="684"/>
      <c r="CZ24" s="688">
        <v>22.6</v>
      </c>
      <c r="DA24" s="689"/>
      <c r="DB24" s="689"/>
      <c r="DC24" s="690"/>
      <c r="DD24" s="683">
        <v>928925</v>
      </c>
      <c r="DE24" s="637"/>
      <c r="DF24" s="637"/>
      <c r="DG24" s="637"/>
      <c r="DH24" s="637"/>
      <c r="DI24" s="637"/>
      <c r="DJ24" s="637"/>
      <c r="DK24" s="684"/>
      <c r="DL24" s="683">
        <v>882089</v>
      </c>
      <c r="DM24" s="637"/>
      <c r="DN24" s="637"/>
      <c r="DO24" s="637"/>
      <c r="DP24" s="637"/>
      <c r="DQ24" s="637"/>
      <c r="DR24" s="637"/>
      <c r="DS24" s="637"/>
      <c r="DT24" s="637"/>
      <c r="DU24" s="637"/>
      <c r="DV24" s="684"/>
      <c r="DW24" s="685">
        <v>48</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989036</v>
      </c>
      <c r="S25" s="587"/>
      <c r="T25" s="587"/>
      <c r="U25" s="587"/>
      <c r="V25" s="587"/>
      <c r="W25" s="587"/>
      <c r="X25" s="587"/>
      <c r="Y25" s="588"/>
      <c r="Z25" s="639">
        <v>18.8</v>
      </c>
      <c r="AA25" s="639"/>
      <c r="AB25" s="639"/>
      <c r="AC25" s="639"/>
      <c r="AD25" s="640" t="s">
        <v>220</v>
      </c>
      <c r="AE25" s="640"/>
      <c r="AF25" s="640"/>
      <c r="AG25" s="640"/>
      <c r="AH25" s="640"/>
      <c r="AI25" s="640"/>
      <c r="AJ25" s="640"/>
      <c r="AK25" s="640"/>
      <c r="AL25" s="609" t="s">
        <v>220</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639665</v>
      </c>
      <c r="CS25" s="605"/>
      <c r="CT25" s="605"/>
      <c r="CU25" s="605"/>
      <c r="CV25" s="605"/>
      <c r="CW25" s="605"/>
      <c r="CX25" s="605"/>
      <c r="CY25" s="606"/>
      <c r="CZ25" s="589">
        <v>12.8</v>
      </c>
      <c r="DA25" s="607"/>
      <c r="DB25" s="607"/>
      <c r="DC25" s="608"/>
      <c r="DD25" s="592">
        <v>631354</v>
      </c>
      <c r="DE25" s="605"/>
      <c r="DF25" s="605"/>
      <c r="DG25" s="605"/>
      <c r="DH25" s="605"/>
      <c r="DI25" s="605"/>
      <c r="DJ25" s="605"/>
      <c r="DK25" s="606"/>
      <c r="DL25" s="592">
        <v>584672</v>
      </c>
      <c r="DM25" s="605"/>
      <c r="DN25" s="605"/>
      <c r="DO25" s="605"/>
      <c r="DP25" s="605"/>
      <c r="DQ25" s="605"/>
      <c r="DR25" s="605"/>
      <c r="DS25" s="605"/>
      <c r="DT25" s="605"/>
      <c r="DU25" s="605"/>
      <c r="DV25" s="606"/>
      <c r="DW25" s="609">
        <v>31.8</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353363</v>
      </c>
      <c r="CS26" s="587"/>
      <c r="CT26" s="587"/>
      <c r="CU26" s="587"/>
      <c r="CV26" s="587"/>
      <c r="CW26" s="587"/>
      <c r="CX26" s="587"/>
      <c r="CY26" s="588"/>
      <c r="CZ26" s="589">
        <v>7.1</v>
      </c>
      <c r="DA26" s="607"/>
      <c r="DB26" s="607"/>
      <c r="DC26" s="608"/>
      <c r="DD26" s="592">
        <v>345887</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622112</v>
      </c>
      <c r="S27" s="587"/>
      <c r="T27" s="587"/>
      <c r="U27" s="587"/>
      <c r="V27" s="587"/>
      <c r="W27" s="587"/>
      <c r="X27" s="587"/>
      <c r="Y27" s="588"/>
      <c r="Z27" s="639">
        <v>11.9</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686602</v>
      </c>
      <c r="BH27" s="587"/>
      <c r="BI27" s="587"/>
      <c r="BJ27" s="587"/>
      <c r="BK27" s="587"/>
      <c r="BL27" s="587"/>
      <c r="BM27" s="587"/>
      <c r="BN27" s="588"/>
      <c r="BO27" s="639">
        <v>100</v>
      </c>
      <c r="BP27" s="639"/>
      <c r="BQ27" s="639"/>
      <c r="BR27" s="639"/>
      <c r="BS27" s="592" t="s">
        <v>220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223252</v>
      </c>
      <c r="CS27" s="605"/>
      <c r="CT27" s="605"/>
      <c r="CU27" s="605"/>
      <c r="CV27" s="605"/>
      <c r="CW27" s="605"/>
      <c r="CX27" s="605"/>
      <c r="CY27" s="606"/>
      <c r="CZ27" s="589">
        <v>4.5</v>
      </c>
      <c r="DA27" s="607"/>
      <c r="DB27" s="607"/>
      <c r="DC27" s="608"/>
      <c r="DD27" s="592">
        <v>67864</v>
      </c>
      <c r="DE27" s="605"/>
      <c r="DF27" s="605"/>
      <c r="DG27" s="605"/>
      <c r="DH27" s="605"/>
      <c r="DI27" s="605"/>
      <c r="DJ27" s="605"/>
      <c r="DK27" s="606"/>
      <c r="DL27" s="592">
        <v>67710</v>
      </c>
      <c r="DM27" s="605"/>
      <c r="DN27" s="605"/>
      <c r="DO27" s="605"/>
      <c r="DP27" s="605"/>
      <c r="DQ27" s="605"/>
      <c r="DR27" s="605"/>
      <c r="DS27" s="605"/>
      <c r="DT27" s="605"/>
      <c r="DU27" s="605"/>
      <c r="DV27" s="606"/>
      <c r="DW27" s="609">
        <v>3.7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34861</v>
      </c>
      <c r="S28" s="587"/>
      <c r="T28" s="587"/>
      <c r="U28" s="587"/>
      <c r="V28" s="587"/>
      <c r="W28" s="587"/>
      <c r="X28" s="587"/>
      <c r="Y28" s="588"/>
      <c r="Z28" s="639">
        <v>0.7</v>
      </c>
      <c r="AA28" s="639"/>
      <c r="AB28" s="639"/>
      <c r="AC28" s="639"/>
      <c r="AD28" s="640">
        <v>2402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262944</v>
      </c>
      <c r="CS28" s="587"/>
      <c r="CT28" s="587"/>
      <c r="CU28" s="587"/>
      <c r="CV28" s="587"/>
      <c r="CW28" s="587"/>
      <c r="CX28" s="587"/>
      <c r="CY28" s="588"/>
      <c r="CZ28" s="589">
        <v>5.3</v>
      </c>
      <c r="DA28" s="607"/>
      <c r="DB28" s="607"/>
      <c r="DC28" s="608"/>
      <c r="DD28" s="592">
        <v>229707</v>
      </c>
      <c r="DE28" s="587"/>
      <c r="DF28" s="587"/>
      <c r="DG28" s="587"/>
      <c r="DH28" s="587"/>
      <c r="DI28" s="587"/>
      <c r="DJ28" s="587"/>
      <c r="DK28" s="588"/>
      <c r="DL28" s="592">
        <v>229707</v>
      </c>
      <c r="DM28" s="587"/>
      <c r="DN28" s="587"/>
      <c r="DO28" s="587"/>
      <c r="DP28" s="587"/>
      <c r="DQ28" s="587"/>
      <c r="DR28" s="587"/>
      <c r="DS28" s="587"/>
      <c r="DT28" s="587"/>
      <c r="DU28" s="587"/>
      <c r="DV28" s="588"/>
      <c r="DW28" s="609">
        <v>12.5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970</v>
      </c>
      <c r="S29" s="587"/>
      <c r="T29" s="587"/>
      <c r="U29" s="587"/>
      <c r="V29" s="587"/>
      <c r="W29" s="587"/>
      <c r="X29" s="587"/>
      <c r="Y29" s="588"/>
      <c r="Z29" s="639">
        <v>0</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262410</v>
      </c>
      <c r="CS29" s="605"/>
      <c r="CT29" s="605"/>
      <c r="CU29" s="605"/>
      <c r="CV29" s="605"/>
      <c r="CW29" s="605"/>
      <c r="CX29" s="605"/>
      <c r="CY29" s="606"/>
      <c r="CZ29" s="589">
        <v>5.3</v>
      </c>
      <c r="DA29" s="607"/>
      <c r="DB29" s="607"/>
      <c r="DC29" s="608"/>
      <c r="DD29" s="592">
        <v>229173</v>
      </c>
      <c r="DE29" s="605"/>
      <c r="DF29" s="605"/>
      <c r="DG29" s="605"/>
      <c r="DH29" s="605"/>
      <c r="DI29" s="605"/>
      <c r="DJ29" s="605"/>
      <c r="DK29" s="606"/>
      <c r="DL29" s="592">
        <v>229173</v>
      </c>
      <c r="DM29" s="605"/>
      <c r="DN29" s="605"/>
      <c r="DO29" s="605"/>
      <c r="DP29" s="605"/>
      <c r="DQ29" s="605"/>
      <c r="DR29" s="605"/>
      <c r="DS29" s="605"/>
      <c r="DT29" s="605"/>
      <c r="DU29" s="605"/>
      <c r="DV29" s="606"/>
      <c r="DW29" s="609">
        <v>12.5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585390</v>
      </c>
      <c r="S30" s="587"/>
      <c r="T30" s="587"/>
      <c r="U30" s="587"/>
      <c r="V30" s="587"/>
      <c r="W30" s="587"/>
      <c r="X30" s="587"/>
      <c r="Y30" s="588"/>
      <c r="Z30" s="639">
        <v>11.2</v>
      </c>
      <c r="AA30" s="639"/>
      <c r="AB30" s="639"/>
      <c r="AC30" s="639"/>
      <c r="AD30" s="640" t="s">
        <v>220</v>
      </c>
      <c r="AE30" s="640"/>
      <c r="AF30" s="640"/>
      <c r="AG30" s="640"/>
      <c r="AH30" s="640"/>
      <c r="AI30" s="640"/>
      <c r="AJ30" s="640"/>
      <c r="AK30" s="640"/>
      <c r="AL30" s="609" t="s">
        <v>220</v>
      </c>
      <c r="AM30" s="641"/>
      <c r="AN30" s="641"/>
      <c r="AO30" s="642"/>
      <c r="AP30" s="662" t="s">
        <v>290</v>
      </c>
      <c r="AQ30" s="663"/>
      <c r="AR30" s="663"/>
      <c r="AS30" s="663"/>
      <c r="AT30" s="668" t="s">
        <v>291</v>
      </c>
      <c r="AU30" s="182"/>
      <c r="AV30" s="182"/>
      <c r="AW30" s="182"/>
      <c r="AX30" s="671" t="s">
        <v>169</v>
      </c>
      <c r="AY30" s="672"/>
      <c r="AZ30" s="672"/>
      <c r="BA30" s="672"/>
      <c r="BB30" s="672"/>
      <c r="BC30" s="672"/>
      <c r="BD30" s="672"/>
      <c r="BE30" s="672"/>
      <c r="BF30" s="673"/>
      <c r="BG30" s="652">
        <v>98.7</v>
      </c>
      <c r="BH30" s="653"/>
      <c r="BI30" s="653"/>
      <c r="BJ30" s="653"/>
      <c r="BK30" s="653"/>
      <c r="BL30" s="653"/>
      <c r="BM30" s="654">
        <v>96.3</v>
      </c>
      <c r="BN30" s="653"/>
      <c r="BO30" s="653"/>
      <c r="BP30" s="653"/>
      <c r="BQ30" s="655"/>
      <c r="BR30" s="652">
        <v>95.4</v>
      </c>
      <c r="BS30" s="653"/>
      <c r="BT30" s="653"/>
      <c r="BU30" s="653"/>
      <c r="BV30" s="653"/>
      <c r="BW30" s="653"/>
      <c r="BX30" s="654">
        <v>83.3</v>
      </c>
      <c r="BY30" s="653"/>
      <c r="BZ30" s="653"/>
      <c r="CA30" s="653"/>
      <c r="CB30" s="655"/>
      <c r="CD30" s="658"/>
      <c r="CE30" s="659"/>
      <c r="CF30" s="623" t="s">
        <v>292</v>
      </c>
      <c r="CG30" s="620"/>
      <c r="CH30" s="620"/>
      <c r="CI30" s="620"/>
      <c r="CJ30" s="620"/>
      <c r="CK30" s="620"/>
      <c r="CL30" s="620"/>
      <c r="CM30" s="620"/>
      <c r="CN30" s="620"/>
      <c r="CO30" s="620"/>
      <c r="CP30" s="620"/>
      <c r="CQ30" s="621"/>
      <c r="CR30" s="586">
        <v>223416</v>
      </c>
      <c r="CS30" s="587"/>
      <c r="CT30" s="587"/>
      <c r="CU30" s="587"/>
      <c r="CV30" s="587"/>
      <c r="CW30" s="587"/>
      <c r="CX30" s="587"/>
      <c r="CY30" s="588"/>
      <c r="CZ30" s="589">
        <v>4.5</v>
      </c>
      <c r="DA30" s="607"/>
      <c r="DB30" s="607"/>
      <c r="DC30" s="608"/>
      <c r="DD30" s="592">
        <v>190179</v>
      </c>
      <c r="DE30" s="587"/>
      <c r="DF30" s="587"/>
      <c r="DG30" s="587"/>
      <c r="DH30" s="587"/>
      <c r="DI30" s="587"/>
      <c r="DJ30" s="587"/>
      <c r="DK30" s="588"/>
      <c r="DL30" s="592">
        <v>190179</v>
      </c>
      <c r="DM30" s="587"/>
      <c r="DN30" s="587"/>
      <c r="DO30" s="587"/>
      <c r="DP30" s="587"/>
      <c r="DQ30" s="587"/>
      <c r="DR30" s="587"/>
      <c r="DS30" s="587"/>
      <c r="DT30" s="587"/>
      <c r="DU30" s="587"/>
      <c r="DV30" s="588"/>
      <c r="DW30" s="609">
        <v>10.3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617608</v>
      </c>
      <c r="S31" s="587"/>
      <c r="T31" s="587"/>
      <c r="U31" s="587"/>
      <c r="V31" s="587"/>
      <c r="W31" s="587"/>
      <c r="X31" s="587"/>
      <c r="Y31" s="588"/>
      <c r="Z31" s="639">
        <v>11.8</v>
      </c>
      <c r="AA31" s="639"/>
      <c r="AB31" s="639"/>
      <c r="AC31" s="639"/>
      <c r="AD31" s="640" t="s">
        <v>220</v>
      </c>
      <c r="AE31" s="640"/>
      <c r="AF31" s="640"/>
      <c r="AG31" s="640"/>
      <c r="AH31" s="640"/>
      <c r="AI31" s="640"/>
      <c r="AJ31" s="640"/>
      <c r="AK31" s="640"/>
      <c r="AL31" s="609" t="s">
        <v>220</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v>
      </c>
      <c r="BH31" s="605"/>
      <c r="BI31" s="605"/>
      <c r="BJ31" s="605"/>
      <c r="BK31" s="605"/>
      <c r="BL31" s="605"/>
      <c r="BM31" s="641">
        <v>95.7</v>
      </c>
      <c r="BN31" s="651"/>
      <c r="BO31" s="651"/>
      <c r="BP31" s="651"/>
      <c r="BQ31" s="615"/>
      <c r="BR31" s="650">
        <v>98.6</v>
      </c>
      <c r="BS31" s="605"/>
      <c r="BT31" s="605"/>
      <c r="BU31" s="605"/>
      <c r="BV31" s="605"/>
      <c r="BW31" s="605"/>
      <c r="BX31" s="641">
        <v>93.8</v>
      </c>
      <c r="BY31" s="651"/>
      <c r="BZ31" s="651"/>
      <c r="CA31" s="651"/>
      <c r="CB31" s="615"/>
      <c r="CD31" s="658"/>
      <c r="CE31" s="659"/>
      <c r="CF31" s="623" t="s">
        <v>296</v>
      </c>
      <c r="CG31" s="620"/>
      <c r="CH31" s="620"/>
      <c r="CI31" s="620"/>
      <c r="CJ31" s="620"/>
      <c r="CK31" s="620"/>
      <c r="CL31" s="620"/>
      <c r="CM31" s="620"/>
      <c r="CN31" s="620"/>
      <c r="CO31" s="620"/>
      <c r="CP31" s="620"/>
      <c r="CQ31" s="621"/>
      <c r="CR31" s="586">
        <v>38994</v>
      </c>
      <c r="CS31" s="605"/>
      <c r="CT31" s="605"/>
      <c r="CU31" s="605"/>
      <c r="CV31" s="605"/>
      <c r="CW31" s="605"/>
      <c r="CX31" s="605"/>
      <c r="CY31" s="606"/>
      <c r="CZ31" s="589">
        <v>0.8</v>
      </c>
      <c r="DA31" s="607"/>
      <c r="DB31" s="607"/>
      <c r="DC31" s="608"/>
      <c r="DD31" s="592">
        <v>38994</v>
      </c>
      <c r="DE31" s="605"/>
      <c r="DF31" s="605"/>
      <c r="DG31" s="605"/>
      <c r="DH31" s="605"/>
      <c r="DI31" s="605"/>
      <c r="DJ31" s="605"/>
      <c r="DK31" s="606"/>
      <c r="DL31" s="592">
        <v>38994</v>
      </c>
      <c r="DM31" s="605"/>
      <c r="DN31" s="605"/>
      <c r="DO31" s="605"/>
      <c r="DP31" s="605"/>
      <c r="DQ31" s="605"/>
      <c r="DR31" s="605"/>
      <c r="DS31" s="605"/>
      <c r="DT31" s="605"/>
      <c r="DU31" s="605"/>
      <c r="DV31" s="606"/>
      <c r="DW31" s="609">
        <v>2.1</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19947</v>
      </c>
      <c r="S32" s="587"/>
      <c r="T32" s="587"/>
      <c r="U32" s="587"/>
      <c r="V32" s="587"/>
      <c r="W32" s="587"/>
      <c r="X32" s="587"/>
      <c r="Y32" s="588"/>
      <c r="Z32" s="639">
        <v>0.4</v>
      </c>
      <c r="AA32" s="639"/>
      <c r="AB32" s="639"/>
      <c r="AC32" s="639"/>
      <c r="AD32" s="640">
        <v>456</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91.9</v>
      </c>
      <c r="BH32" s="571"/>
      <c r="BI32" s="571"/>
      <c r="BJ32" s="571"/>
      <c r="BK32" s="571"/>
      <c r="BL32" s="571"/>
      <c r="BM32" s="634">
        <v>79.5</v>
      </c>
      <c r="BN32" s="571"/>
      <c r="BO32" s="571"/>
      <c r="BP32" s="571"/>
      <c r="BQ32" s="628"/>
      <c r="BR32" s="649">
        <v>92.3</v>
      </c>
      <c r="BS32" s="571"/>
      <c r="BT32" s="571"/>
      <c r="BU32" s="571"/>
      <c r="BV32" s="571"/>
      <c r="BW32" s="571"/>
      <c r="BX32" s="634">
        <v>74.599999999999994</v>
      </c>
      <c r="BY32" s="571"/>
      <c r="BZ32" s="571"/>
      <c r="CA32" s="571"/>
      <c r="CB32" s="628"/>
      <c r="CD32" s="660"/>
      <c r="CE32" s="661"/>
      <c r="CF32" s="623" t="s">
        <v>299</v>
      </c>
      <c r="CG32" s="620"/>
      <c r="CH32" s="620"/>
      <c r="CI32" s="620"/>
      <c r="CJ32" s="620"/>
      <c r="CK32" s="620"/>
      <c r="CL32" s="620"/>
      <c r="CM32" s="620"/>
      <c r="CN32" s="620"/>
      <c r="CO32" s="620"/>
      <c r="CP32" s="620"/>
      <c r="CQ32" s="621"/>
      <c r="CR32" s="586">
        <v>534</v>
      </c>
      <c r="CS32" s="587"/>
      <c r="CT32" s="587"/>
      <c r="CU32" s="587"/>
      <c r="CV32" s="587"/>
      <c r="CW32" s="587"/>
      <c r="CX32" s="587"/>
      <c r="CY32" s="588"/>
      <c r="CZ32" s="589">
        <v>0</v>
      </c>
      <c r="DA32" s="607"/>
      <c r="DB32" s="607"/>
      <c r="DC32" s="608"/>
      <c r="DD32" s="592">
        <v>534</v>
      </c>
      <c r="DE32" s="587"/>
      <c r="DF32" s="587"/>
      <c r="DG32" s="587"/>
      <c r="DH32" s="587"/>
      <c r="DI32" s="587"/>
      <c r="DJ32" s="587"/>
      <c r="DK32" s="588"/>
      <c r="DL32" s="592">
        <v>534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395989</v>
      </c>
      <c r="S33" s="587"/>
      <c r="T33" s="587"/>
      <c r="U33" s="587"/>
      <c r="V33" s="587"/>
      <c r="W33" s="587"/>
      <c r="X33" s="587"/>
      <c r="Y33" s="588"/>
      <c r="Z33" s="639">
        <v>7.5</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2163533</v>
      </c>
      <c r="CS33" s="605"/>
      <c r="CT33" s="605"/>
      <c r="CU33" s="605"/>
      <c r="CV33" s="605"/>
      <c r="CW33" s="605"/>
      <c r="CX33" s="605"/>
      <c r="CY33" s="606"/>
      <c r="CZ33" s="589">
        <v>43.4</v>
      </c>
      <c r="DA33" s="607"/>
      <c r="DB33" s="607"/>
      <c r="DC33" s="608"/>
      <c r="DD33" s="592">
        <v>1802456</v>
      </c>
      <c r="DE33" s="605"/>
      <c r="DF33" s="605"/>
      <c r="DG33" s="605"/>
      <c r="DH33" s="605"/>
      <c r="DI33" s="605"/>
      <c r="DJ33" s="605"/>
      <c r="DK33" s="606"/>
      <c r="DL33" s="592">
        <v>777292</v>
      </c>
      <c r="DM33" s="605"/>
      <c r="DN33" s="605"/>
      <c r="DO33" s="605"/>
      <c r="DP33" s="605"/>
      <c r="DQ33" s="605"/>
      <c r="DR33" s="605"/>
      <c r="DS33" s="605"/>
      <c r="DT33" s="605"/>
      <c r="DU33" s="605"/>
      <c r="DV33" s="606"/>
      <c r="DW33" s="609">
        <v>42.3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454978</v>
      </c>
      <c r="CS34" s="587"/>
      <c r="CT34" s="587"/>
      <c r="CU34" s="587"/>
      <c r="CV34" s="587"/>
      <c r="CW34" s="587"/>
      <c r="CX34" s="587"/>
      <c r="CY34" s="588"/>
      <c r="CZ34" s="589">
        <v>9.1</v>
      </c>
      <c r="DA34" s="607"/>
      <c r="DB34" s="607"/>
      <c r="DC34" s="608"/>
      <c r="DD34" s="592">
        <v>303533</v>
      </c>
      <c r="DE34" s="587"/>
      <c r="DF34" s="587"/>
      <c r="DG34" s="587"/>
      <c r="DH34" s="587"/>
      <c r="DI34" s="587"/>
      <c r="DJ34" s="587"/>
      <c r="DK34" s="588"/>
      <c r="DL34" s="592">
        <v>239916</v>
      </c>
      <c r="DM34" s="587"/>
      <c r="DN34" s="587"/>
      <c r="DO34" s="587"/>
      <c r="DP34" s="587"/>
      <c r="DQ34" s="587"/>
      <c r="DR34" s="587"/>
      <c r="DS34" s="587"/>
      <c r="DT34" s="587"/>
      <c r="DU34" s="587"/>
      <c r="DV34" s="588"/>
      <c r="DW34" s="609">
        <v>13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64189</v>
      </c>
      <c r="S35" s="587"/>
      <c r="T35" s="587"/>
      <c r="U35" s="587"/>
      <c r="V35" s="587"/>
      <c r="W35" s="587"/>
      <c r="X35" s="587"/>
      <c r="Y35" s="588"/>
      <c r="Z35" s="639">
        <v>1.2</v>
      </c>
      <c r="AA35" s="639"/>
      <c r="AB35" s="639"/>
      <c r="AC35" s="639"/>
      <c r="AD35" s="640" t="s">
        <v>220</v>
      </c>
      <c r="AE35" s="640"/>
      <c r="AF35" s="640"/>
      <c r="AG35" s="640"/>
      <c r="AH35" s="640"/>
      <c r="AI35" s="640"/>
      <c r="AJ35" s="640"/>
      <c r="AK35" s="640"/>
      <c r="AL35" s="609" t="s">
        <v>220</v>
      </c>
      <c r="AM35" s="641"/>
      <c r="AN35" s="641"/>
      <c r="AO35" s="642"/>
      <c r="AP35" s="186"/>
      <c r="AQ35" s="643" t="s">
        <v>307</v>
      </c>
      <c r="AR35" s="644"/>
      <c r="AS35" s="644"/>
      <c r="AT35" s="644"/>
      <c r="AU35" s="644"/>
      <c r="AV35" s="644"/>
      <c r="AW35" s="644"/>
      <c r="AX35" s="644"/>
      <c r="AY35" s="645"/>
      <c r="AZ35" s="636">
        <v>368882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89415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39284</v>
      </c>
      <c r="CS35" s="605"/>
      <c r="CT35" s="605"/>
      <c r="CU35" s="605"/>
      <c r="CV35" s="605"/>
      <c r="CW35" s="605"/>
      <c r="CX35" s="605"/>
      <c r="CY35" s="606"/>
      <c r="CZ35" s="589">
        <v>0.8</v>
      </c>
      <c r="DA35" s="607"/>
      <c r="DB35" s="607"/>
      <c r="DC35" s="608"/>
      <c r="DD35" s="592">
        <v>24010</v>
      </c>
      <c r="DE35" s="605"/>
      <c r="DF35" s="605"/>
      <c r="DG35" s="605"/>
      <c r="DH35" s="605"/>
      <c r="DI35" s="605"/>
      <c r="DJ35" s="605"/>
      <c r="DK35" s="606"/>
      <c r="DL35" s="592">
        <v>21743</v>
      </c>
      <c r="DM35" s="605"/>
      <c r="DN35" s="605"/>
      <c r="DO35" s="605"/>
      <c r="DP35" s="605"/>
      <c r="DQ35" s="605"/>
      <c r="DR35" s="605"/>
      <c r="DS35" s="605"/>
      <c r="DT35" s="605"/>
      <c r="DU35" s="605"/>
      <c r="DV35" s="606"/>
      <c r="DW35" s="609">
        <v>1.2</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5247076</v>
      </c>
      <c r="S36" s="627"/>
      <c r="T36" s="627"/>
      <c r="U36" s="627"/>
      <c r="V36" s="627"/>
      <c r="W36" s="627"/>
      <c r="X36" s="627"/>
      <c r="Y36" s="630"/>
      <c r="Z36" s="631">
        <v>100</v>
      </c>
      <c r="AA36" s="631"/>
      <c r="AB36" s="631"/>
      <c r="AC36" s="631"/>
      <c r="AD36" s="632">
        <v>1774826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80425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74388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382844</v>
      </c>
      <c r="CS36" s="587"/>
      <c r="CT36" s="587"/>
      <c r="CU36" s="587"/>
      <c r="CV36" s="587"/>
      <c r="CW36" s="587"/>
      <c r="CX36" s="587"/>
      <c r="CY36" s="588"/>
      <c r="CZ36" s="589">
        <v>7.7</v>
      </c>
      <c r="DA36" s="607"/>
      <c r="DB36" s="607"/>
      <c r="DC36" s="608"/>
      <c r="DD36" s="592">
        <v>265847</v>
      </c>
      <c r="DE36" s="587"/>
      <c r="DF36" s="587"/>
      <c r="DG36" s="587"/>
      <c r="DH36" s="587"/>
      <c r="DI36" s="587"/>
      <c r="DJ36" s="587"/>
      <c r="DK36" s="588"/>
      <c r="DL36" s="592">
        <v>243993</v>
      </c>
      <c r="DM36" s="587"/>
      <c r="DN36" s="587"/>
      <c r="DO36" s="587"/>
      <c r="DP36" s="587"/>
      <c r="DQ36" s="587"/>
      <c r="DR36" s="587"/>
      <c r="DS36" s="587"/>
      <c r="DT36" s="587"/>
      <c r="DU36" s="587"/>
      <c r="DV36" s="588"/>
      <c r="DW36" s="609">
        <v>13.3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11881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802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251245</v>
      </c>
      <c r="CS37" s="605"/>
      <c r="CT37" s="605"/>
      <c r="CU37" s="605"/>
      <c r="CV37" s="605"/>
      <c r="CW37" s="605"/>
      <c r="CX37" s="605"/>
      <c r="CY37" s="606"/>
      <c r="CZ37" s="589">
        <v>5</v>
      </c>
      <c r="DA37" s="607"/>
      <c r="DB37" s="607"/>
      <c r="DC37" s="608"/>
      <c r="DD37" s="592">
        <v>182446</v>
      </c>
      <c r="DE37" s="605"/>
      <c r="DF37" s="605"/>
      <c r="DG37" s="605"/>
      <c r="DH37" s="605"/>
      <c r="DI37" s="605"/>
      <c r="DJ37" s="605"/>
      <c r="DK37" s="606"/>
      <c r="DL37" s="592">
        <v>176453</v>
      </c>
      <c r="DM37" s="605"/>
      <c r="DN37" s="605"/>
      <c r="DO37" s="605"/>
      <c r="DP37" s="605"/>
      <c r="DQ37" s="605"/>
      <c r="DR37" s="605"/>
      <c r="DS37" s="605"/>
      <c r="DT37" s="605"/>
      <c r="DU37" s="605"/>
      <c r="DV37" s="606"/>
      <c r="DW37" s="609">
        <v>9.6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4000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1210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364882</v>
      </c>
      <c r="CS38" s="587"/>
      <c r="CT38" s="587"/>
      <c r="CU38" s="587"/>
      <c r="CV38" s="587"/>
      <c r="CW38" s="587"/>
      <c r="CX38" s="587"/>
      <c r="CY38" s="588"/>
      <c r="CZ38" s="589">
        <v>7.3</v>
      </c>
      <c r="DA38" s="607"/>
      <c r="DB38" s="607"/>
      <c r="DC38" s="608"/>
      <c r="DD38" s="592">
        <v>325479</v>
      </c>
      <c r="DE38" s="587"/>
      <c r="DF38" s="587"/>
      <c r="DG38" s="587"/>
      <c r="DH38" s="587"/>
      <c r="DI38" s="587"/>
      <c r="DJ38" s="587"/>
      <c r="DK38" s="588"/>
      <c r="DL38" s="592">
        <v>271640</v>
      </c>
      <c r="DM38" s="587"/>
      <c r="DN38" s="587"/>
      <c r="DO38" s="587"/>
      <c r="DP38" s="587"/>
      <c r="DQ38" s="587"/>
      <c r="DR38" s="587"/>
      <c r="DS38" s="587"/>
      <c r="DT38" s="587"/>
      <c r="DU38" s="587"/>
      <c r="DV38" s="588"/>
      <c r="DW38" s="609">
        <v>14.8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52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921545</v>
      </c>
      <c r="CS39" s="605"/>
      <c r="CT39" s="605"/>
      <c r="CU39" s="605"/>
      <c r="CV39" s="605"/>
      <c r="CW39" s="605"/>
      <c r="CX39" s="605"/>
      <c r="CY39" s="606"/>
      <c r="CZ39" s="589">
        <v>18.5</v>
      </c>
      <c r="DA39" s="607"/>
      <c r="DB39" s="607"/>
      <c r="DC39" s="608"/>
      <c r="DD39" s="592">
        <v>883587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114921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186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157655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1699970</v>
      </c>
      <c r="CS42" s="587"/>
      <c r="CT42" s="587"/>
      <c r="CU42" s="587"/>
      <c r="CV42" s="587"/>
      <c r="CW42" s="587"/>
      <c r="CX42" s="587"/>
      <c r="CY42" s="588"/>
      <c r="CZ42" s="589">
        <v>34.1</v>
      </c>
      <c r="DA42" s="590"/>
      <c r="DB42" s="590"/>
      <c r="DC42" s="591"/>
      <c r="DD42" s="592">
        <v>27461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321</v>
      </c>
      <c r="CS43" s="605"/>
      <c r="CT43" s="605"/>
      <c r="CU43" s="605"/>
      <c r="CV43" s="605"/>
      <c r="CW43" s="605"/>
      <c r="CX43" s="605"/>
      <c r="CY43" s="606"/>
      <c r="CZ43" s="589" t="s">
        <v>321</v>
      </c>
      <c r="DA43" s="607"/>
      <c r="DB43" s="607"/>
      <c r="DC43" s="608"/>
      <c r="DD43" s="592" t="s">
        <v>321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1569108</v>
      </c>
      <c r="CS44" s="587"/>
      <c r="CT44" s="587"/>
      <c r="CU44" s="587"/>
      <c r="CV44" s="587"/>
      <c r="CW44" s="587"/>
      <c r="CX44" s="587"/>
      <c r="CY44" s="588"/>
      <c r="CZ44" s="589">
        <v>31.4</v>
      </c>
      <c r="DA44" s="590"/>
      <c r="DB44" s="590"/>
      <c r="DC44" s="591"/>
      <c r="DD44" s="592">
        <v>22667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1494079</v>
      </c>
      <c r="CS45" s="605"/>
      <c r="CT45" s="605"/>
      <c r="CU45" s="605"/>
      <c r="CV45" s="605"/>
      <c r="CW45" s="605"/>
      <c r="CX45" s="605"/>
      <c r="CY45" s="606"/>
      <c r="CZ45" s="589">
        <v>29.9</v>
      </c>
      <c r="DA45" s="607"/>
      <c r="DB45" s="607"/>
      <c r="DC45" s="608"/>
      <c r="DD45" s="592">
        <v>7333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75029</v>
      </c>
      <c r="CS46" s="587"/>
      <c r="CT46" s="587"/>
      <c r="CU46" s="587"/>
      <c r="CV46" s="587"/>
      <c r="CW46" s="587"/>
      <c r="CX46" s="587"/>
      <c r="CY46" s="588"/>
      <c r="CZ46" s="589">
        <v>1.5</v>
      </c>
      <c r="DA46" s="590"/>
      <c r="DB46" s="590"/>
      <c r="DC46" s="591"/>
      <c r="DD46" s="592">
        <v>15334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130862</v>
      </c>
      <c r="CS47" s="605"/>
      <c r="CT47" s="605"/>
      <c r="CU47" s="605"/>
      <c r="CV47" s="605"/>
      <c r="CW47" s="605"/>
      <c r="CX47" s="605"/>
      <c r="CY47" s="606"/>
      <c r="CZ47" s="589">
        <v>2.6</v>
      </c>
      <c r="DA47" s="607"/>
      <c r="DB47" s="607"/>
      <c r="DC47" s="608"/>
      <c r="DD47" s="592">
        <v>4794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4989364</v>
      </c>
      <c r="CS49" s="571"/>
      <c r="CT49" s="571"/>
      <c r="CU49" s="571"/>
      <c r="CV49" s="571"/>
      <c r="CW49" s="571"/>
      <c r="CX49" s="571"/>
      <c r="CY49" s="572"/>
      <c r="CZ49" s="573">
        <v>100</v>
      </c>
      <c r="DA49" s="574"/>
      <c r="DB49" s="574"/>
      <c r="DC49" s="575"/>
      <c r="DD49" s="576">
        <v>2758842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8" zoomScale="70" zoomScaleNormal="25" zoomScaleSheetLayoutView="70" workbookViewId="0">
      <selection activeCell="B60" sqref="B60:P6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344</v>
      </c>
      <c r="DK2" s="1083"/>
      <c r="DL2" s="1083"/>
      <c r="DM2" s="1083"/>
      <c r="DN2" s="1083"/>
      <c r="DO2" s="1084"/>
      <c r="DP2" s="200"/>
      <c r="DQ2" s="1082" t="s">
        <v>345</v>
      </c>
      <c r="DR2" s="1083"/>
      <c r="DS2" s="1083"/>
      <c r="DT2" s="1083"/>
      <c r="DU2" s="1083"/>
      <c r="DV2" s="1083"/>
      <c r="DW2" s="1083"/>
      <c r="DX2" s="1083"/>
      <c r="DY2" s="1083"/>
      <c r="DZ2" s="108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085"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100" t="s">
        <v>362</v>
      </c>
      <c r="DH5" s="1101"/>
      <c r="DI5" s="1101"/>
      <c r="DJ5" s="1101"/>
      <c r="DK5" s="1102"/>
      <c r="DL5" s="1100" t="s">
        <v>363</v>
      </c>
      <c r="DM5" s="1101"/>
      <c r="DN5" s="1101"/>
      <c r="DO5" s="1101"/>
      <c r="DP5" s="1102"/>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86"/>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3"/>
      <c r="DH6" s="1104"/>
      <c r="DI6" s="1104"/>
      <c r="DJ6" s="1104"/>
      <c r="DK6" s="1105"/>
      <c r="DL6" s="1103"/>
      <c r="DM6" s="1104"/>
      <c r="DN6" s="1104"/>
      <c r="DO6" s="1104"/>
      <c r="DP6" s="1105"/>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106">
        <v>5247</v>
      </c>
      <c r="R7" s="1107"/>
      <c r="S7" s="1107"/>
      <c r="T7" s="1107"/>
      <c r="U7" s="1107"/>
      <c r="V7" s="1107">
        <v>4989</v>
      </c>
      <c r="W7" s="1107"/>
      <c r="X7" s="1107"/>
      <c r="Y7" s="1107"/>
      <c r="Z7" s="1107"/>
      <c r="AA7" s="1107">
        <v>258</v>
      </c>
      <c r="AB7" s="1107"/>
      <c r="AC7" s="1107"/>
      <c r="AD7" s="1107"/>
      <c r="AE7" s="1108"/>
      <c r="AF7" s="1109">
        <v>247</v>
      </c>
      <c r="AG7" s="1110"/>
      <c r="AH7" s="1110"/>
      <c r="AI7" s="1110"/>
      <c r="AJ7" s="1111"/>
      <c r="AK7" s="1093">
        <v>490</v>
      </c>
      <c r="AL7" s="1094"/>
      <c r="AM7" s="1094"/>
      <c r="AN7" s="1094"/>
      <c r="AO7" s="1094"/>
      <c r="AP7" s="1094">
        <v>3032</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087"/>
      <c r="DW7" s="1088"/>
      <c r="DX7" s="1088"/>
      <c r="DY7" s="1088"/>
      <c r="DZ7" s="1089"/>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5247</v>
      </c>
      <c r="R23" s="1063"/>
      <c r="S23" s="1063"/>
      <c r="T23" s="1063"/>
      <c r="U23" s="1063"/>
      <c r="V23" s="1063">
        <v>4989</v>
      </c>
      <c r="W23" s="1063"/>
      <c r="X23" s="1063"/>
      <c r="Y23" s="1063"/>
      <c r="Z23" s="1063"/>
      <c r="AA23" s="1063">
        <v>258</v>
      </c>
      <c r="AB23" s="1063"/>
      <c r="AC23" s="1063"/>
      <c r="AD23" s="1063"/>
      <c r="AE23" s="1064"/>
      <c r="AF23" s="1065">
        <v>247</v>
      </c>
      <c r="AG23" s="1063"/>
      <c r="AH23" s="1063"/>
      <c r="AI23" s="1063"/>
      <c r="AJ23" s="1066"/>
      <c r="AK23" s="1067"/>
      <c r="AL23" s="1068"/>
      <c r="AM23" s="1068"/>
      <c r="AN23" s="1068"/>
      <c r="AO23" s="1068"/>
      <c r="AP23" s="1063">
        <v>3032</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712</v>
      </c>
      <c r="R28" s="1048"/>
      <c r="S28" s="1048"/>
      <c r="T28" s="1048"/>
      <c r="U28" s="1048"/>
      <c r="V28" s="1048">
        <v>623</v>
      </c>
      <c r="W28" s="1048"/>
      <c r="X28" s="1048"/>
      <c r="Y28" s="1048"/>
      <c r="Z28" s="1048"/>
      <c r="AA28" s="1048">
        <v>89</v>
      </c>
      <c r="AB28" s="1048"/>
      <c r="AC28" s="1048"/>
      <c r="AD28" s="1048"/>
      <c r="AE28" s="1049"/>
      <c r="AF28" s="1050">
        <v>89</v>
      </c>
      <c r="AG28" s="1048"/>
      <c r="AH28" s="1048"/>
      <c r="AI28" s="1048"/>
      <c r="AJ28" s="1051"/>
      <c r="AK28" s="1052">
        <v>108</v>
      </c>
      <c r="AL28" s="1040"/>
      <c r="AM28" s="1040"/>
      <c r="AN28" s="1040"/>
      <c r="AO28" s="1040"/>
      <c r="AP28" s="1040">
        <v>0</v>
      </c>
      <c r="AQ28" s="1040"/>
      <c r="AR28" s="1040"/>
      <c r="AS28" s="1040"/>
      <c r="AT28" s="1040"/>
      <c r="AU28" s="1040">
        <v>108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34</v>
      </c>
      <c r="R29" s="1038"/>
      <c r="S29" s="1038"/>
      <c r="T29" s="1038"/>
      <c r="U29" s="1038"/>
      <c r="V29" s="1038">
        <v>34</v>
      </c>
      <c r="W29" s="1038"/>
      <c r="X29" s="1038"/>
      <c r="Y29" s="1038"/>
      <c r="Z29" s="1038"/>
      <c r="AA29" s="1038">
        <v>0</v>
      </c>
      <c r="AB29" s="1038"/>
      <c r="AC29" s="1038"/>
      <c r="AD29" s="1038"/>
      <c r="AE29" s="1039"/>
      <c r="AF29" s="1031">
        <v>0</v>
      </c>
      <c r="AG29" s="1032"/>
      <c r="AH29" s="1032"/>
      <c r="AI29" s="1032"/>
      <c r="AJ29" s="1033"/>
      <c r="AK29" s="974">
        <v>18</v>
      </c>
      <c r="AL29" s="965"/>
      <c r="AM29" s="965"/>
      <c r="AN29" s="965"/>
      <c r="AO29" s="965"/>
      <c r="AP29" s="965">
        <v>0</v>
      </c>
      <c r="AQ29" s="965"/>
      <c r="AR29" s="965"/>
      <c r="AS29" s="965"/>
      <c r="AT29" s="965"/>
      <c r="AU29" s="965">
        <v>18</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4</v>
      </c>
      <c r="R30" s="1038"/>
      <c r="S30" s="1038"/>
      <c r="T30" s="1038"/>
      <c r="U30" s="1038"/>
      <c r="V30" s="1038">
        <v>2</v>
      </c>
      <c r="W30" s="1038"/>
      <c r="X30" s="1038"/>
      <c r="Y30" s="1038"/>
      <c r="Z30" s="1038"/>
      <c r="AA30" s="1038">
        <v>2</v>
      </c>
      <c r="AB30" s="1038"/>
      <c r="AC30" s="1038"/>
      <c r="AD30" s="1038"/>
      <c r="AE30" s="1039"/>
      <c r="AF30" s="1031">
        <v>2</v>
      </c>
      <c r="AG30" s="1032"/>
      <c r="AH30" s="1032"/>
      <c r="AI30" s="1032"/>
      <c r="AJ30" s="1033"/>
      <c r="AK30" s="974">
        <v>4</v>
      </c>
      <c r="AL30" s="965"/>
      <c r="AM30" s="965"/>
      <c r="AN30" s="965"/>
      <c r="AO30" s="965"/>
      <c r="AP30" s="965">
        <v>0</v>
      </c>
      <c r="AQ30" s="965"/>
      <c r="AR30" s="965"/>
      <c r="AS30" s="965"/>
      <c r="AT30" s="965"/>
      <c r="AU30" s="965">
        <v>4</v>
      </c>
      <c r="AV30" s="965"/>
      <c r="AW30" s="965"/>
      <c r="AX30" s="965"/>
      <c r="AY30" s="965"/>
      <c r="AZ30" s="1036" t="s">
        <v>529</v>
      </c>
      <c r="BA30" s="1036"/>
      <c r="BB30" s="1036"/>
      <c r="BC30" s="1036"/>
      <c r="BD30" s="1036"/>
      <c r="BE30" s="1020" t="s">
        <v>382</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152</v>
      </c>
      <c r="R31" s="1038"/>
      <c r="S31" s="1038"/>
      <c r="T31" s="1038"/>
      <c r="U31" s="1038"/>
      <c r="V31" s="1038">
        <v>145</v>
      </c>
      <c r="W31" s="1038"/>
      <c r="X31" s="1038"/>
      <c r="Y31" s="1038"/>
      <c r="Z31" s="1038"/>
      <c r="AA31" s="1038">
        <v>7</v>
      </c>
      <c r="AB31" s="1038"/>
      <c r="AC31" s="1038"/>
      <c r="AD31" s="1038"/>
      <c r="AE31" s="1039"/>
      <c r="AF31" s="1031">
        <v>5</v>
      </c>
      <c r="AG31" s="1032"/>
      <c r="AH31" s="1032"/>
      <c r="AI31" s="1032"/>
      <c r="AJ31" s="1033"/>
      <c r="AK31" s="974">
        <v>80</v>
      </c>
      <c r="AL31" s="965"/>
      <c r="AM31" s="965"/>
      <c r="AN31" s="965"/>
      <c r="AO31" s="965"/>
      <c r="AP31" s="965">
        <v>603</v>
      </c>
      <c r="AQ31" s="965"/>
      <c r="AR31" s="965"/>
      <c r="AS31" s="965"/>
      <c r="AT31" s="965"/>
      <c r="AU31" s="965">
        <v>80</v>
      </c>
      <c r="AV31" s="965"/>
      <c r="AW31" s="965"/>
      <c r="AX31" s="965"/>
      <c r="AY31" s="965"/>
      <c r="AZ31" s="1036" t="s">
        <v>529</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385</v>
      </c>
      <c r="C32" s="1026"/>
      <c r="D32" s="1026"/>
      <c r="E32" s="1026"/>
      <c r="F32" s="1026"/>
      <c r="G32" s="1026"/>
      <c r="H32" s="1026"/>
      <c r="I32" s="1026"/>
      <c r="J32" s="1026"/>
      <c r="K32" s="1026"/>
      <c r="L32" s="1026"/>
      <c r="M32" s="1026"/>
      <c r="N32" s="1026"/>
      <c r="O32" s="1026"/>
      <c r="P32" s="1027"/>
      <c r="Q32" s="1037">
        <v>16</v>
      </c>
      <c r="R32" s="1038"/>
      <c r="S32" s="1038"/>
      <c r="T32" s="1038"/>
      <c r="U32" s="1038"/>
      <c r="V32" s="1038">
        <v>13</v>
      </c>
      <c r="W32" s="1038"/>
      <c r="X32" s="1038"/>
      <c r="Y32" s="1038"/>
      <c r="Z32" s="1038"/>
      <c r="AA32" s="1038">
        <v>3</v>
      </c>
      <c r="AB32" s="1038"/>
      <c r="AC32" s="1038"/>
      <c r="AD32" s="1038"/>
      <c r="AE32" s="1039"/>
      <c r="AF32" s="1031">
        <v>3</v>
      </c>
      <c r="AG32" s="1032"/>
      <c r="AH32" s="1032"/>
      <c r="AI32" s="1032"/>
      <c r="AJ32" s="1033"/>
      <c r="AK32" s="974">
        <v>12</v>
      </c>
      <c r="AL32" s="965"/>
      <c r="AM32" s="965"/>
      <c r="AN32" s="965"/>
      <c r="AO32" s="965"/>
      <c r="AP32" s="965">
        <v>100</v>
      </c>
      <c r="AQ32" s="965"/>
      <c r="AR32" s="965"/>
      <c r="AS32" s="965"/>
      <c r="AT32" s="965"/>
      <c r="AU32" s="965">
        <v>12</v>
      </c>
      <c r="AV32" s="965"/>
      <c r="AW32" s="965"/>
      <c r="AX32" s="965"/>
      <c r="AY32" s="965"/>
      <c r="AZ32" s="1036" t="s">
        <v>529</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100</v>
      </c>
      <c r="AG63" s="953"/>
      <c r="AH63" s="953"/>
      <c r="AI63" s="953"/>
      <c r="AJ63" s="1018"/>
      <c r="AK63" s="1019"/>
      <c r="AL63" s="957"/>
      <c r="AM63" s="957"/>
      <c r="AN63" s="957"/>
      <c r="AO63" s="957"/>
      <c r="AP63" s="953">
        <v>703</v>
      </c>
      <c r="AQ63" s="953"/>
      <c r="AR63" s="953"/>
      <c r="AS63" s="953"/>
      <c r="AT63" s="953"/>
      <c r="AU63" s="953">
        <v>222</v>
      </c>
      <c r="AV63" s="953"/>
      <c r="AW63" s="953"/>
      <c r="AX63" s="953"/>
      <c r="AY63" s="953"/>
      <c r="AZ63" s="1013"/>
      <c r="BA63" s="1013"/>
      <c r="BB63" s="1013"/>
      <c r="BC63" s="1013"/>
      <c r="BD63" s="1013"/>
      <c r="BE63" s="954"/>
      <c r="BF63" s="954"/>
      <c r="BG63" s="954"/>
      <c r="BH63" s="954"/>
      <c r="BI63" s="955"/>
      <c r="BJ63" s="1014" t="s">
        <v>220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0" t="s">
        <v>530</v>
      </c>
      <c r="C68" s="981"/>
      <c r="D68" s="981"/>
      <c r="E68" s="981"/>
      <c r="F68" s="981"/>
      <c r="G68" s="981"/>
      <c r="H68" s="981"/>
      <c r="I68" s="981"/>
      <c r="J68" s="981"/>
      <c r="K68" s="981"/>
      <c r="L68" s="981"/>
      <c r="M68" s="981"/>
      <c r="N68" s="981"/>
      <c r="O68" s="981"/>
      <c r="P68" s="982"/>
      <c r="Q68" s="979">
        <v>830</v>
      </c>
      <c r="R68" s="976"/>
      <c r="S68" s="976"/>
      <c r="T68" s="976"/>
      <c r="U68" s="976"/>
      <c r="V68" s="976">
        <v>1103</v>
      </c>
      <c r="W68" s="976"/>
      <c r="X68" s="976"/>
      <c r="Y68" s="976"/>
      <c r="Z68" s="976"/>
      <c r="AA68" s="976">
        <v>-273</v>
      </c>
      <c r="AB68" s="976"/>
      <c r="AC68" s="976"/>
      <c r="AD68" s="976"/>
      <c r="AE68" s="976"/>
      <c r="AF68" s="976">
        <v>-273</v>
      </c>
      <c r="AG68" s="976"/>
      <c r="AH68" s="976"/>
      <c r="AI68" s="976"/>
      <c r="AJ68" s="976"/>
      <c r="AK68" s="976">
        <v>0</v>
      </c>
      <c r="AL68" s="976"/>
      <c r="AM68" s="976"/>
      <c r="AN68" s="976"/>
      <c r="AO68" s="976"/>
      <c r="AP68" s="976">
        <v>525</v>
      </c>
      <c r="AQ68" s="976"/>
      <c r="AR68" s="976"/>
      <c r="AS68" s="976"/>
      <c r="AT68" s="976"/>
      <c r="AU68" s="976">
        <v>525</v>
      </c>
      <c r="AV68" s="976"/>
      <c r="AW68" s="976"/>
      <c r="AX68" s="976"/>
      <c r="AY68" s="976"/>
      <c r="AZ68" s="977" t="s">
        <v>537</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2892</v>
      </c>
      <c r="R69" s="965"/>
      <c r="S69" s="965"/>
      <c r="T69" s="965"/>
      <c r="U69" s="965"/>
      <c r="V69" s="965">
        <v>2841</v>
      </c>
      <c r="W69" s="965"/>
      <c r="X69" s="965"/>
      <c r="Y69" s="965"/>
      <c r="Z69" s="965"/>
      <c r="AA69" s="965">
        <v>51</v>
      </c>
      <c r="AB69" s="965"/>
      <c r="AC69" s="965"/>
      <c r="AD69" s="965"/>
      <c r="AE69" s="965"/>
      <c r="AF69" s="965">
        <v>19</v>
      </c>
      <c r="AG69" s="965"/>
      <c r="AH69" s="965"/>
      <c r="AI69" s="965"/>
      <c r="AJ69" s="965"/>
      <c r="AK69" s="965">
        <v>10</v>
      </c>
      <c r="AL69" s="965"/>
      <c r="AM69" s="965"/>
      <c r="AN69" s="965"/>
      <c r="AO69" s="965"/>
      <c r="AP69" s="965">
        <v>349</v>
      </c>
      <c r="AQ69" s="965"/>
      <c r="AR69" s="965"/>
      <c r="AS69" s="965"/>
      <c r="AT69" s="965"/>
      <c r="AU69" s="965">
        <v>349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2">
        <v>257</v>
      </c>
      <c r="R70" s="973"/>
      <c r="S70" s="973"/>
      <c r="T70" s="973"/>
      <c r="U70" s="974"/>
      <c r="V70" s="965">
        <v>240</v>
      </c>
      <c r="W70" s="965"/>
      <c r="X70" s="965"/>
      <c r="Y70" s="965"/>
      <c r="Z70" s="965"/>
      <c r="AA70" s="965">
        <v>17</v>
      </c>
      <c r="AB70" s="965"/>
      <c r="AC70" s="965"/>
      <c r="AD70" s="965"/>
      <c r="AE70" s="965"/>
      <c r="AF70" s="965">
        <v>0</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2">
        <v>131418</v>
      </c>
      <c r="R71" s="973"/>
      <c r="S71" s="973"/>
      <c r="T71" s="973"/>
      <c r="U71" s="974"/>
      <c r="V71" s="965">
        <v>127699</v>
      </c>
      <c r="W71" s="965"/>
      <c r="X71" s="965"/>
      <c r="Y71" s="965"/>
      <c r="Z71" s="965"/>
      <c r="AA71" s="965">
        <v>3719</v>
      </c>
      <c r="AB71" s="965"/>
      <c r="AC71" s="965"/>
      <c r="AD71" s="965"/>
      <c r="AE71" s="965"/>
      <c r="AF71" s="965">
        <v>0</v>
      </c>
      <c r="AG71" s="965"/>
      <c r="AH71" s="965"/>
      <c r="AI71" s="965"/>
      <c r="AJ71" s="965"/>
      <c r="AK71" s="965">
        <v>18</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918</v>
      </c>
      <c r="R72" s="965"/>
      <c r="S72" s="965"/>
      <c r="T72" s="965"/>
      <c r="U72" s="965"/>
      <c r="V72" s="965">
        <v>885</v>
      </c>
      <c r="W72" s="965"/>
      <c r="X72" s="965"/>
      <c r="Y72" s="965"/>
      <c r="Z72" s="965"/>
      <c r="AA72" s="965">
        <v>33</v>
      </c>
      <c r="AB72" s="965"/>
      <c r="AC72" s="965"/>
      <c r="AD72" s="965"/>
      <c r="AE72" s="965"/>
      <c r="AF72" s="965">
        <v>33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27127</v>
      </c>
      <c r="R73" s="965"/>
      <c r="S73" s="965"/>
      <c r="T73" s="965"/>
      <c r="U73" s="965"/>
      <c r="V73" s="965">
        <v>26257</v>
      </c>
      <c r="W73" s="965"/>
      <c r="X73" s="965"/>
      <c r="Y73" s="965"/>
      <c r="Z73" s="965"/>
      <c r="AA73" s="965">
        <v>870</v>
      </c>
      <c r="AB73" s="965"/>
      <c r="AC73" s="965"/>
      <c r="AD73" s="965"/>
      <c r="AE73" s="965"/>
      <c r="AF73" s="965">
        <v>870</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15564</v>
      </c>
      <c r="R74" s="965"/>
      <c r="S74" s="965"/>
      <c r="T74" s="965"/>
      <c r="U74" s="965"/>
      <c r="V74" s="965">
        <v>14402</v>
      </c>
      <c r="W74" s="965"/>
      <c r="X74" s="965"/>
      <c r="Y74" s="965"/>
      <c r="Z74" s="965"/>
      <c r="AA74" s="965">
        <v>1162</v>
      </c>
      <c r="AB74" s="965"/>
      <c r="AC74" s="965"/>
      <c r="AD74" s="965"/>
      <c r="AE74" s="965"/>
      <c r="AF74" s="965">
        <v>1162</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257921</v>
      </c>
      <c r="AB110" s="871"/>
      <c r="AC110" s="871"/>
      <c r="AD110" s="871"/>
      <c r="AE110" s="872"/>
      <c r="AF110" s="873">
        <v>255609</v>
      </c>
      <c r="AG110" s="871"/>
      <c r="AH110" s="871"/>
      <c r="AI110" s="871"/>
      <c r="AJ110" s="872"/>
      <c r="AK110" s="873">
        <v>262410</v>
      </c>
      <c r="AL110" s="871"/>
      <c r="AM110" s="871"/>
      <c r="AN110" s="871"/>
      <c r="AO110" s="872"/>
      <c r="AP110" s="874">
        <v>16.100000000000001</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2771454</v>
      </c>
      <c r="BR110" s="798"/>
      <c r="BS110" s="798"/>
      <c r="BT110" s="798"/>
      <c r="BU110" s="798"/>
      <c r="BV110" s="798">
        <v>2859801</v>
      </c>
      <c r="BW110" s="798"/>
      <c r="BX110" s="798"/>
      <c r="BY110" s="798"/>
      <c r="BZ110" s="798"/>
      <c r="CA110" s="798">
        <v>3032374</v>
      </c>
      <c r="CB110" s="798"/>
      <c r="CC110" s="798"/>
      <c r="CD110" s="798"/>
      <c r="CE110" s="798"/>
      <c r="CF110" s="859">
        <v>185.7</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220</v>
      </c>
      <c r="BR111" s="769"/>
      <c r="BS111" s="769"/>
      <c r="BT111" s="769"/>
      <c r="BU111" s="769"/>
      <c r="BV111" s="769" t="s">
        <v>220</v>
      </c>
      <c r="BW111" s="769"/>
      <c r="BX111" s="769"/>
      <c r="BY111" s="769"/>
      <c r="BZ111" s="769"/>
      <c r="CA111" s="769">
        <v>216</v>
      </c>
      <c r="CB111" s="769"/>
      <c r="CC111" s="769"/>
      <c r="CD111" s="769"/>
      <c r="CE111" s="769"/>
      <c r="CF111" s="846">
        <v>0</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604974</v>
      </c>
      <c r="BR112" s="769"/>
      <c r="BS112" s="769"/>
      <c r="BT112" s="769"/>
      <c r="BU112" s="769"/>
      <c r="BV112" s="769">
        <v>563744</v>
      </c>
      <c r="BW112" s="769"/>
      <c r="BX112" s="769"/>
      <c r="BY112" s="769"/>
      <c r="BZ112" s="769"/>
      <c r="CA112" s="769">
        <v>519691</v>
      </c>
      <c r="CB112" s="769"/>
      <c r="CC112" s="769"/>
      <c r="CD112" s="769"/>
      <c r="CE112" s="769"/>
      <c r="CF112" s="846">
        <v>31.8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57387</v>
      </c>
      <c r="AB113" s="907"/>
      <c r="AC113" s="907"/>
      <c r="AD113" s="907"/>
      <c r="AE113" s="908"/>
      <c r="AF113" s="909">
        <v>59857</v>
      </c>
      <c r="AG113" s="907"/>
      <c r="AH113" s="907"/>
      <c r="AI113" s="907"/>
      <c r="AJ113" s="908"/>
      <c r="AK113" s="909">
        <v>57542</v>
      </c>
      <c r="AL113" s="907"/>
      <c r="AM113" s="907"/>
      <c r="AN113" s="907"/>
      <c r="AO113" s="908"/>
      <c r="AP113" s="910">
        <v>3.5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236963</v>
      </c>
      <c r="BR113" s="769"/>
      <c r="BS113" s="769"/>
      <c r="BT113" s="769"/>
      <c r="BU113" s="769"/>
      <c r="BV113" s="769">
        <v>211596</v>
      </c>
      <c r="BW113" s="769"/>
      <c r="BX113" s="769"/>
      <c r="BY113" s="769"/>
      <c r="BZ113" s="769"/>
      <c r="CA113" s="769">
        <v>185051</v>
      </c>
      <c r="CB113" s="769"/>
      <c r="CC113" s="769"/>
      <c r="CD113" s="769"/>
      <c r="CE113" s="769"/>
      <c r="CF113" s="846">
        <v>11.3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29140</v>
      </c>
      <c r="AB114" s="782"/>
      <c r="AC114" s="782"/>
      <c r="AD114" s="782"/>
      <c r="AE114" s="783"/>
      <c r="AF114" s="784">
        <v>29893</v>
      </c>
      <c r="AG114" s="782"/>
      <c r="AH114" s="782"/>
      <c r="AI114" s="782"/>
      <c r="AJ114" s="783"/>
      <c r="AK114" s="784">
        <v>19551</v>
      </c>
      <c r="AL114" s="782"/>
      <c r="AM114" s="782"/>
      <c r="AN114" s="782"/>
      <c r="AO114" s="783"/>
      <c r="AP114" s="752">
        <v>1.2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417126</v>
      </c>
      <c r="BR114" s="769"/>
      <c r="BS114" s="769"/>
      <c r="BT114" s="769"/>
      <c r="BU114" s="769"/>
      <c r="BV114" s="769">
        <v>416893</v>
      </c>
      <c r="BW114" s="769"/>
      <c r="BX114" s="769"/>
      <c r="BY114" s="769"/>
      <c r="BZ114" s="769"/>
      <c r="CA114" s="769">
        <v>352452</v>
      </c>
      <c r="CB114" s="769"/>
      <c r="CC114" s="769"/>
      <c r="CD114" s="769"/>
      <c r="CE114" s="769"/>
      <c r="CF114" s="846">
        <v>21.6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220</v>
      </c>
      <c r="AB115" s="907"/>
      <c r="AC115" s="907"/>
      <c r="AD115" s="907"/>
      <c r="AE115" s="908"/>
      <c r="AF115" s="909" t="s">
        <v>220</v>
      </c>
      <c r="AG115" s="907"/>
      <c r="AH115" s="907"/>
      <c r="AI115" s="907"/>
      <c r="AJ115" s="908"/>
      <c r="AK115" s="909" t="s">
        <v>220</v>
      </c>
      <c r="AL115" s="907"/>
      <c r="AM115" s="907"/>
      <c r="AN115" s="907"/>
      <c r="AO115" s="908"/>
      <c r="AP115" s="910" t="s">
        <v>220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220</v>
      </c>
      <c r="BR115" s="769"/>
      <c r="BS115" s="769"/>
      <c r="BT115" s="769"/>
      <c r="BU115" s="769"/>
      <c r="BV115" s="769" t="s">
        <v>220</v>
      </c>
      <c r="BW115" s="769"/>
      <c r="BX115" s="769"/>
      <c r="BY115" s="769"/>
      <c r="BZ115" s="769"/>
      <c r="CA115" s="769" t="s">
        <v>220</v>
      </c>
      <c r="CB115" s="769"/>
      <c r="CC115" s="769"/>
      <c r="CD115" s="769"/>
      <c r="CE115" s="769"/>
      <c r="CF115" s="846" t="s">
        <v>220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330</v>
      </c>
      <c r="AB116" s="782"/>
      <c r="AC116" s="782"/>
      <c r="AD116" s="782"/>
      <c r="AE116" s="783"/>
      <c r="AF116" s="784">
        <v>498</v>
      </c>
      <c r="AG116" s="782"/>
      <c r="AH116" s="782"/>
      <c r="AI116" s="782"/>
      <c r="AJ116" s="783"/>
      <c r="AK116" s="784">
        <v>301</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344778</v>
      </c>
      <c r="AB117" s="893"/>
      <c r="AC117" s="893"/>
      <c r="AD117" s="893"/>
      <c r="AE117" s="894"/>
      <c r="AF117" s="896">
        <v>345857</v>
      </c>
      <c r="AG117" s="893"/>
      <c r="AH117" s="893"/>
      <c r="AI117" s="893"/>
      <c r="AJ117" s="894"/>
      <c r="AK117" s="896">
        <v>339804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4030517</v>
      </c>
      <c r="BR118" s="856"/>
      <c r="BS118" s="856"/>
      <c r="BT118" s="856"/>
      <c r="BU118" s="856"/>
      <c r="BV118" s="856">
        <v>4052034</v>
      </c>
      <c r="BW118" s="856"/>
      <c r="BX118" s="856"/>
      <c r="BY118" s="856"/>
      <c r="BZ118" s="856"/>
      <c r="CA118" s="856">
        <v>4089784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2600126</v>
      </c>
      <c r="BR119" s="798"/>
      <c r="BS119" s="798"/>
      <c r="BT119" s="798"/>
      <c r="BU119" s="798"/>
      <c r="BV119" s="798">
        <v>1996308</v>
      </c>
      <c r="BW119" s="798"/>
      <c r="BX119" s="798"/>
      <c r="BY119" s="798"/>
      <c r="BZ119" s="798"/>
      <c r="CA119" s="798">
        <v>2340020</v>
      </c>
      <c r="CB119" s="798"/>
      <c r="CC119" s="798"/>
      <c r="CD119" s="798"/>
      <c r="CE119" s="798"/>
      <c r="CF119" s="859">
        <v>143.30000000000001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v>216</v>
      </c>
      <c r="DR119" s="715"/>
      <c r="DS119" s="715"/>
      <c r="DT119" s="715"/>
      <c r="DU119" s="716"/>
      <c r="DV119" s="805">
        <v>0</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271602</v>
      </c>
      <c r="BR120" s="769"/>
      <c r="BS120" s="769"/>
      <c r="BT120" s="769"/>
      <c r="BU120" s="769"/>
      <c r="BV120" s="769">
        <v>283120</v>
      </c>
      <c r="BW120" s="769"/>
      <c r="BX120" s="769"/>
      <c r="BY120" s="769"/>
      <c r="BZ120" s="769"/>
      <c r="CA120" s="769">
        <v>325459</v>
      </c>
      <c r="CB120" s="769"/>
      <c r="CC120" s="769"/>
      <c r="CD120" s="769"/>
      <c r="CE120" s="769"/>
      <c r="CF120" s="846">
        <v>19.899999999999999</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499837</v>
      </c>
      <c r="DH120" s="798"/>
      <c r="DI120" s="798"/>
      <c r="DJ120" s="798"/>
      <c r="DK120" s="798"/>
      <c r="DL120" s="798">
        <v>461879</v>
      </c>
      <c r="DM120" s="798"/>
      <c r="DN120" s="798"/>
      <c r="DO120" s="798"/>
      <c r="DP120" s="798"/>
      <c r="DQ120" s="798">
        <v>423599</v>
      </c>
      <c r="DR120" s="798"/>
      <c r="DS120" s="798"/>
      <c r="DT120" s="798"/>
      <c r="DU120" s="798"/>
      <c r="DV120" s="799">
        <v>25.9</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2149564</v>
      </c>
      <c r="BR121" s="856"/>
      <c r="BS121" s="856"/>
      <c r="BT121" s="856"/>
      <c r="BU121" s="856"/>
      <c r="BV121" s="856">
        <v>2157869</v>
      </c>
      <c r="BW121" s="856"/>
      <c r="BX121" s="856"/>
      <c r="BY121" s="856"/>
      <c r="BZ121" s="856"/>
      <c r="CA121" s="856">
        <v>2328088</v>
      </c>
      <c r="CB121" s="856"/>
      <c r="CC121" s="856"/>
      <c r="CD121" s="856"/>
      <c r="CE121" s="856"/>
      <c r="CF121" s="857">
        <v>142.6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105137</v>
      </c>
      <c r="DH121" s="769"/>
      <c r="DI121" s="769"/>
      <c r="DJ121" s="769"/>
      <c r="DK121" s="769"/>
      <c r="DL121" s="769">
        <v>101865</v>
      </c>
      <c r="DM121" s="769"/>
      <c r="DN121" s="769"/>
      <c r="DO121" s="769"/>
      <c r="DP121" s="769"/>
      <c r="DQ121" s="769">
        <v>96092</v>
      </c>
      <c r="DR121" s="769"/>
      <c r="DS121" s="769"/>
      <c r="DT121" s="769"/>
      <c r="DU121" s="769"/>
      <c r="DV121" s="821">
        <v>5.9</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5021292</v>
      </c>
      <c r="BR122" s="838"/>
      <c r="BS122" s="838"/>
      <c r="BT122" s="838"/>
      <c r="BU122" s="838"/>
      <c r="BV122" s="838">
        <v>4437297</v>
      </c>
      <c r="BW122" s="838"/>
      <c r="BX122" s="838"/>
      <c r="BY122" s="838"/>
      <c r="BZ122" s="838"/>
      <c r="CA122" s="838">
        <v>4993567</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t="s">
        <v>220</v>
      </c>
      <c r="DH122" s="769"/>
      <c r="DI122" s="769"/>
      <c r="DJ122" s="769"/>
      <c r="DK122" s="769"/>
      <c r="DL122" s="769" t="s">
        <v>220</v>
      </c>
      <c r="DM122" s="769"/>
      <c r="DN122" s="769"/>
      <c r="DO122" s="769"/>
      <c r="DP122" s="769"/>
      <c r="DQ122" s="769" t="s">
        <v>220</v>
      </c>
      <c r="DR122" s="769"/>
      <c r="DS122" s="769"/>
      <c r="DT122" s="769"/>
      <c r="DU122" s="769"/>
      <c r="DV122" s="821" t="s">
        <v>220</v>
      </c>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220</v>
      </c>
      <c r="BR123" s="830"/>
      <c r="BS123" s="830"/>
      <c r="BT123" s="830"/>
      <c r="BU123" s="830"/>
      <c r="BV123" s="830" t="s">
        <v>220</v>
      </c>
      <c r="BW123" s="830"/>
      <c r="BX123" s="830"/>
      <c r="BY123" s="830"/>
      <c r="BZ123" s="830"/>
      <c r="CA123" s="830" t="s">
        <v>220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449</v>
      </c>
      <c r="AY127" s="756"/>
      <c r="AZ127" s="756"/>
      <c r="BA127" s="756"/>
      <c r="BB127" s="756"/>
      <c r="BC127" s="756"/>
      <c r="BD127" s="756"/>
      <c r="BE127" s="757"/>
      <c r="BF127" s="758" t="s">
        <v>220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220</v>
      </c>
      <c r="DH127" s="818"/>
      <c r="DI127" s="818"/>
      <c r="DJ127" s="818"/>
      <c r="DK127" s="818"/>
      <c r="DL127" s="818" t="s">
        <v>220</v>
      </c>
      <c r="DM127" s="818"/>
      <c r="DN127" s="818"/>
      <c r="DO127" s="818"/>
      <c r="DP127" s="818"/>
      <c r="DQ127" s="818" t="s">
        <v>220</v>
      </c>
      <c r="DR127" s="818"/>
      <c r="DS127" s="818"/>
      <c r="DT127" s="818"/>
      <c r="DU127" s="818"/>
      <c r="DV127" s="819" t="s">
        <v>220</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32929</v>
      </c>
      <c r="AB128" s="722"/>
      <c r="AC128" s="722"/>
      <c r="AD128" s="722"/>
      <c r="AE128" s="723"/>
      <c r="AF128" s="724">
        <v>30732</v>
      </c>
      <c r="AG128" s="722"/>
      <c r="AH128" s="722"/>
      <c r="AI128" s="722"/>
      <c r="AJ128" s="723"/>
      <c r="AK128" s="724">
        <v>33237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1698169</v>
      </c>
      <c r="AB129" s="782"/>
      <c r="AC129" s="782"/>
      <c r="AD129" s="782"/>
      <c r="AE129" s="783"/>
      <c r="AF129" s="784">
        <v>1701104</v>
      </c>
      <c r="AG129" s="782"/>
      <c r="AH129" s="782"/>
      <c r="AI129" s="782"/>
      <c r="AJ129" s="783"/>
      <c r="AK129" s="784">
        <v>1842754</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7.1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195691</v>
      </c>
      <c r="AB130" s="782"/>
      <c r="AC130" s="782"/>
      <c r="AD130" s="782"/>
      <c r="AE130" s="783"/>
      <c r="AF130" s="784">
        <v>199886</v>
      </c>
      <c r="AG130" s="782"/>
      <c r="AH130" s="782"/>
      <c r="AI130" s="782"/>
      <c r="AJ130" s="783"/>
      <c r="AK130" s="784">
        <v>209988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220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1502478</v>
      </c>
      <c r="AB131" s="715"/>
      <c r="AC131" s="715"/>
      <c r="AD131" s="715"/>
      <c r="AE131" s="716"/>
      <c r="AF131" s="717">
        <v>1501218</v>
      </c>
      <c r="AG131" s="715"/>
      <c r="AH131" s="715"/>
      <c r="AI131" s="715"/>
      <c r="AJ131" s="716"/>
      <c r="AK131" s="717">
        <v>1632766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7.7310948980000003</v>
      </c>
      <c r="AB132" s="738"/>
      <c r="AC132" s="738"/>
      <c r="AD132" s="738"/>
      <c r="AE132" s="739"/>
      <c r="AF132" s="740">
        <v>7.6763667900000003</v>
      </c>
      <c r="AG132" s="738"/>
      <c r="AH132" s="738"/>
      <c r="AI132" s="738"/>
      <c r="AJ132" s="739"/>
      <c r="AK132" s="740">
        <v>5.9150545760000002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8.5</v>
      </c>
      <c r="AB133" s="747"/>
      <c r="AC133" s="747"/>
      <c r="AD133" s="747"/>
      <c r="AE133" s="748"/>
      <c r="AF133" s="746">
        <v>7.8</v>
      </c>
      <c r="AG133" s="747"/>
      <c r="AH133" s="747"/>
      <c r="AI133" s="747"/>
      <c r="AJ133" s="748"/>
      <c r="AK133" s="746">
        <v>7.1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B73:P73"/>
    <mergeCell ref="B74:P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G73" sqref="G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25"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K21" sqref="K2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639665</v>
      </c>
      <c r="L9" s="264">
        <v>193545</v>
      </c>
      <c r="M9" s="265">
        <v>183831</v>
      </c>
      <c r="N9" s="266">
        <v>5.3</v>
      </c>
    </row>
    <row r="10" spans="1:16" x14ac:dyDescent="0.15">
      <c r="A10" s="248"/>
      <c r="B10" s="244"/>
      <c r="C10" s="244"/>
      <c r="D10" s="244"/>
      <c r="E10" s="244"/>
      <c r="F10" s="244"/>
      <c r="G10" s="1131" t="s">
        <v>471</v>
      </c>
      <c r="H10" s="1132"/>
      <c r="I10" s="1132"/>
      <c r="J10" s="1133"/>
      <c r="K10" s="267">
        <v>119800</v>
      </c>
      <c r="L10" s="268">
        <v>36248</v>
      </c>
      <c r="M10" s="269">
        <v>17818</v>
      </c>
      <c r="N10" s="270">
        <v>103.4</v>
      </c>
    </row>
    <row r="11" spans="1:16" ht="13.5" customHeight="1" x14ac:dyDescent="0.15">
      <c r="A11" s="248"/>
      <c r="B11" s="244"/>
      <c r="C11" s="244"/>
      <c r="D11" s="244"/>
      <c r="E11" s="244"/>
      <c r="F11" s="244"/>
      <c r="G11" s="1131" t="s">
        <v>472</v>
      </c>
      <c r="H11" s="1132"/>
      <c r="I11" s="1132"/>
      <c r="J11" s="1133"/>
      <c r="K11" s="267">
        <v>90826</v>
      </c>
      <c r="L11" s="268">
        <v>27481</v>
      </c>
      <c r="M11" s="269">
        <v>26667</v>
      </c>
      <c r="N11" s="270">
        <v>3.1</v>
      </c>
    </row>
    <row r="12" spans="1:16" ht="13.5" customHeight="1" x14ac:dyDescent="0.15">
      <c r="A12" s="248"/>
      <c r="B12" s="244"/>
      <c r="C12" s="244"/>
      <c r="D12" s="244"/>
      <c r="E12" s="244"/>
      <c r="F12" s="244"/>
      <c r="G12" s="1131" t="s">
        <v>473</v>
      </c>
      <c r="H12" s="1132"/>
      <c r="I12" s="1132"/>
      <c r="J12" s="1133"/>
      <c r="K12" s="267" t="s">
        <v>474</v>
      </c>
      <c r="L12" s="268" t="s">
        <v>474</v>
      </c>
      <c r="M12" s="269">
        <v>2490</v>
      </c>
      <c r="N12" s="270" t="s">
        <v>474</v>
      </c>
    </row>
    <row r="13" spans="1:16" ht="13.5" customHeight="1" x14ac:dyDescent="0.15">
      <c r="A13" s="248"/>
      <c r="B13" s="244"/>
      <c r="C13" s="244"/>
      <c r="D13" s="244"/>
      <c r="E13" s="244"/>
      <c r="F13" s="244"/>
      <c r="G13" s="1131" t="s">
        <v>475</v>
      </c>
      <c r="H13" s="1132"/>
      <c r="I13" s="1132"/>
      <c r="J13" s="1133"/>
      <c r="K13" s="267" t="s">
        <v>474</v>
      </c>
      <c r="L13" s="268" t="s">
        <v>474</v>
      </c>
      <c r="M13" s="269" t="s">
        <v>474</v>
      </c>
      <c r="N13" s="270" t="s">
        <v>474</v>
      </c>
    </row>
    <row r="14" spans="1:16" ht="13.5" customHeight="1" x14ac:dyDescent="0.15">
      <c r="A14" s="248"/>
      <c r="B14" s="244"/>
      <c r="C14" s="244"/>
      <c r="D14" s="244"/>
      <c r="E14" s="244"/>
      <c r="F14" s="244"/>
      <c r="G14" s="1131" t="s">
        <v>476</v>
      </c>
      <c r="H14" s="1132"/>
      <c r="I14" s="1132"/>
      <c r="J14" s="1133"/>
      <c r="K14" s="267" t="s">
        <v>474</v>
      </c>
      <c r="L14" s="268" t="s">
        <v>474</v>
      </c>
      <c r="M14" s="269">
        <v>9105</v>
      </c>
      <c r="N14" s="270" t="s">
        <v>474</v>
      </c>
    </row>
    <row r="15" spans="1:16" ht="13.5" customHeight="1" x14ac:dyDescent="0.15">
      <c r="A15" s="248"/>
      <c r="B15" s="244"/>
      <c r="C15" s="244"/>
      <c r="D15" s="244"/>
      <c r="E15" s="244"/>
      <c r="F15" s="244"/>
      <c r="G15" s="1131" t="s">
        <v>477</v>
      </c>
      <c r="H15" s="1132"/>
      <c r="I15" s="1132"/>
      <c r="J15" s="1133"/>
      <c r="K15" s="267" t="s">
        <v>474</v>
      </c>
      <c r="L15" s="268" t="s">
        <v>474</v>
      </c>
      <c r="M15" s="269">
        <v>5055</v>
      </c>
      <c r="N15" s="270" t="s">
        <v>474</v>
      </c>
    </row>
    <row r="16" spans="1:16" x14ac:dyDescent="0.15">
      <c r="A16" s="248"/>
      <c r="B16" s="244"/>
      <c r="C16" s="244"/>
      <c r="D16" s="244"/>
      <c r="E16" s="244"/>
      <c r="F16" s="244"/>
      <c r="G16" s="1134" t="s">
        <v>478</v>
      </c>
      <c r="H16" s="1135"/>
      <c r="I16" s="1135"/>
      <c r="J16" s="1136"/>
      <c r="K16" s="268">
        <v>-108266</v>
      </c>
      <c r="L16" s="268">
        <v>-32758</v>
      </c>
      <c r="M16" s="269">
        <v>-22864</v>
      </c>
      <c r="N16" s="270">
        <v>43.3</v>
      </c>
    </row>
    <row r="17" spans="1:16" x14ac:dyDescent="0.15">
      <c r="A17" s="248"/>
      <c r="B17" s="244"/>
      <c r="C17" s="244"/>
      <c r="D17" s="244"/>
      <c r="E17" s="244"/>
      <c r="F17" s="244"/>
      <c r="G17" s="1134" t="s">
        <v>169</v>
      </c>
      <c r="H17" s="1135"/>
      <c r="I17" s="1135"/>
      <c r="J17" s="1136"/>
      <c r="K17" s="268">
        <v>742025</v>
      </c>
      <c r="L17" s="268">
        <v>224516</v>
      </c>
      <c r="M17" s="269">
        <v>222101</v>
      </c>
      <c r="N17" s="270">
        <v>1.1000000000000001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20.57</v>
      </c>
      <c r="L21" s="281">
        <v>20.61</v>
      </c>
      <c r="M21" s="282">
        <v>-0.04</v>
      </c>
      <c r="N21" s="249"/>
      <c r="O21" s="283"/>
      <c r="P21" s="279"/>
    </row>
    <row r="22" spans="1:16" s="284" customFormat="1" x14ac:dyDescent="0.15">
      <c r="A22" s="279"/>
      <c r="B22" s="249"/>
      <c r="C22" s="249"/>
      <c r="D22" s="249"/>
      <c r="E22" s="249"/>
      <c r="F22" s="249"/>
      <c r="G22" s="1128" t="s">
        <v>484</v>
      </c>
      <c r="H22" s="1129"/>
      <c r="I22" s="1129"/>
      <c r="J22" s="1130"/>
      <c r="K22" s="285">
        <v>96.1</v>
      </c>
      <c r="L22" s="286">
        <v>94.6</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262410</v>
      </c>
      <c r="L32" s="294">
        <v>79398</v>
      </c>
      <c r="M32" s="295">
        <v>144540</v>
      </c>
      <c r="N32" s="296">
        <v>-45.1</v>
      </c>
    </row>
    <row r="33" spans="1:16" ht="13.5" customHeight="1" x14ac:dyDescent="0.15">
      <c r="A33" s="248"/>
      <c r="B33" s="244"/>
      <c r="C33" s="244"/>
      <c r="D33" s="244"/>
      <c r="E33" s="244"/>
      <c r="F33" s="244"/>
      <c r="G33" s="1119" t="s">
        <v>489</v>
      </c>
      <c r="H33" s="1120"/>
      <c r="I33" s="1120"/>
      <c r="J33" s="1121"/>
      <c r="K33" s="294" t="s">
        <v>474</v>
      </c>
      <c r="L33" s="294" t="s">
        <v>474</v>
      </c>
      <c r="M33" s="295" t="s">
        <v>474</v>
      </c>
      <c r="N33" s="296" t="s">
        <v>474</v>
      </c>
    </row>
    <row r="34" spans="1:16" ht="27" customHeight="1" x14ac:dyDescent="0.15">
      <c r="A34" s="248"/>
      <c r="B34" s="244"/>
      <c r="C34" s="244"/>
      <c r="D34" s="244"/>
      <c r="E34" s="244"/>
      <c r="F34" s="244"/>
      <c r="G34" s="1119" t="s">
        <v>490</v>
      </c>
      <c r="H34" s="1120"/>
      <c r="I34" s="1120"/>
      <c r="J34" s="1121"/>
      <c r="K34" s="294" t="s">
        <v>474</v>
      </c>
      <c r="L34" s="294" t="s">
        <v>474</v>
      </c>
      <c r="M34" s="295" t="s">
        <v>474</v>
      </c>
      <c r="N34" s="296" t="s">
        <v>474</v>
      </c>
    </row>
    <row r="35" spans="1:16" ht="27" customHeight="1" x14ac:dyDescent="0.15">
      <c r="A35" s="248"/>
      <c r="B35" s="244"/>
      <c r="C35" s="244"/>
      <c r="D35" s="244"/>
      <c r="E35" s="244"/>
      <c r="F35" s="244"/>
      <c r="G35" s="1119" t="s">
        <v>491</v>
      </c>
      <c r="H35" s="1120"/>
      <c r="I35" s="1120"/>
      <c r="J35" s="1121"/>
      <c r="K35" s="294">
        <v>57542</v>
      </c>
      <c r="L35" s="294">
        <v>17411</v>
      </c>
      <c r="M35" s="295">
        <v>29964</v>
      </c>
      <c r="N35" s="296">
        <v>-41.9</v>
      </c>
    </row>
    <row r="36" spans="1:16" ht="27" customHeight="1" x14ac:dyDescent="0.15">
      <c r="A36" s="248"/>
      <c r="B36" s="244"/>
      <c r="C36" s="244"/>
      <c r="D36" s="244"/>
      <c r="E36" s="244"/>
      <c r="F36" s="244"/>
      <c r="G36" s="1119" t="s">
        <v>492</v>
      </c>
      <c r="H36" s="1120"/>
      <c r="I36" s="1120"/>
      <c r="J36" s="1121"/>
      <c r="K36" s="294">
        <v>19551</v>
      </c>
      <c r="L36" s="294">
        <v>5916</v>
      </c>
      <c r="M36" s="295">
        <v>6972</v>
      </c>
      <c r="N36" s="296">
        <v>-15.1</v>
      </c>
    </row>
    <row r="37" spans="1:16" ht="13.5" customHeight="1" x14ac:dyDescent="0.15">
      <c r="A37" s="248"/>
      <c r="B37" s="244"/>
      <c r="C37" s="244"/>
      <c r="D37" s="244"/>
      <c r="E37" s="244"/>
      <c r="F37" s="244"/>
      <c r="G37" s="1119" t="s">
        <v>493</v>
      </c>
      <c r="H37" s="1120"/>
      <c r="I37" s="1120"/>
      <c r="J37" s="1121"/>
      <c r="K37" s="294" t="s">
        <v>474</v>
      </c>
      <c r="L37" s="294" t="s">
        <v>474</v>
      </c>
      <c r="M37" s="295">
        <v>2692</v>
      </c>
      <c r="N37" s="296" t="s">
        <v>474</v>
      </c>
    </row>
    <row r="38" spans="1:16" ht="27" customHeight="1" x14ac:dyDescent="0.15">
      <c r="A38" s="248"/>
      <c r="B38" s="244"/>
      <c r="C38" s="244"/>
      <c r="D38" s="244"/>
      <c r="E38" s="244"/>
      <c r="F38" s="244"/>
      <c r="G38" s="1122" t="s">
        <v>494</v>
      </c>
      <c r="H38" s="1123"/>
      <c r="I38" s="1123"/>
      <c r="J38" s="1124"/>
      <c r="K38" s="297">
        <v>301</v>
      </c>
      <c r="L38" s="297">
        <v>91</v>
      </c>
      <c r="M38" s="298">
        <v>44</v>
      </c>
      <c r="N38" s="299">
        <v>106.8</v>
      </c>
      <c r="O38" s="293"/>
    </row>
    <row r="39" spans="1:16" x14ac:dyDescent="0.15">
      <c r="A39" s="248"/>
      <c r="B39" s="244"/>
      <c r="C39" s="244"/>
      <c r="D39" s="244"/>
      <c r="E39" s="244"/>
      <c r="F39" s="244"/>
      <c r="G39" s="1122" t="s">
        <v>495</v>
      </c>
      <c r="H39" s="1123"/>
      <c r="I39" s="1123"/>
      <c r="J39" s="1124"/>
      <c r="K39" s="300">
        <v>-33237</v>
      </c>
      <c r="L39" s="300">
        <v>-10057</v>
      </c>
      <c r="M39" s="301">
        <v>-7752</v>
      </c>
      <c r="N39" s="302">
        <v>29.7</v>
      </c>
      <c r="O39" s="293"/>
    </row>
    <row r="40" spans="1:16" ht="27" customHeight="1" x14ac:dyDescent="0.15">
      <c r="A40" s="248"/>
      <c r="B40" s="244"/>
      <c r="C40" s="244"/>
      <c r="D40" s="244"/>
      <c r="E40" s="244"/>
      <c r="F40" s="244"/>
      <c r="G40" s="1119" t="s">
        <v>496</v>
      </c>
      <c r="H40" s="1120"/>
      <c r="I40" s="1120"/>
      <c r="J40" s="1121"/>
      <c r="K40" s="300">
        <v>-209988</v>
      </c>
      <c r="L40" s="300">
        <v>-63536</v>
      </c>
      <c r="M40" s="301">
        <v>-125847</v>
      </c>
      <c r="N40" s="302">
        <v>-49.5</v>
      </c>
      <c r="O40" s="293"/>
    </row>
    <row r="41" spans="1:16" x14ac:dyDescent="0.15">
      <c r="A41" s="248"/>
      <c r="B41" s="244"/>
      <c r="C41" s="244"/>
      <c r="D41" s="244"/>
      <c r="E41" s="244"/>
      <c r="F41" s="244"/>
      <c r="G41" s="1125" t="s">
        <v>280</v>
      </c>
      <c r="H41" s="1126"/>
      <c r="I41" s="1126"/>
      <c r="J41" s="1127"/>
      <c r="K41" s="294">
        <v>96579</v>
      </c>
      <c r="L41" s="300">
        <v>29222</v>
      </c>
      <c r="M41" s="301">
        <v>50612</v>
      </c>
      <c r="N41" s="302">
        <v>-42.3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1050961</v>
      </c>
      <c r="J51" s="320">
        <v>312507</v>
      </c>
      <c r="K51" s="321">
        <v>0.9</v>
      </c>
      <c r="L51" s="322">
        <v>262834</v>
      </c>
      <c r="M51" s="323">
        <v>48.9</v>
      </c>
      <c r="N51" s="324">
        <v>-48</v>
      </c>
    </row>
    <row r="52" spans="1:14" x14ac:dyDescent="0.15">
      <c r="A52" s="248"/>
      <c r="B52" s="244"/>
      <c r="C52" s="244"/>
      <c r="D52" s="244"/>
      <c r="E52" s="244"/>
      <c r="F52" s="244"/>
      <c r="G52" s="325"/>
      <c r="H52" s="326" t="s">
        <v>507</v>
      </c>
      <c r="I52" s="327">
        <v>433782</v>
      </c>
      <c r="J52" s="328">
        <v>128987</v>
      </c>
      <c r="K52" s="329">
        <v>74.900000000000006</v>
      </c>
      <c r="L52" s="330">
        <v>147509</v>
      </c>
      <c r="M52" s="331">
        <v>95.6</v>
      </c>
      <c r="N52" s="332">
        <v>-20.7</v>
      </c>
    </row>
    <row r="53" spans="1:14" x14ac:dyDescent="0.15">
      <c r="A53" s="248"/>
      <c r="B53" s="244"/>
      <c r="C53" s="244"/>
      <c r="D53" s="244"/>
      <c r="E53" s="244"/>
      <c r="F53" s="244"/>
      <c r="G53" s="310" t="s">
        <v>508</v>
      </c>
      <c r="H53" s="311"/>
      <c r="I53" s="319">
        <v>876651</v>
      </c>
      <c r="J53" s="320">
        <v>257990</v>
      </c>
      <c r="K53" s="321">
        <v>-17.399999999999999</v>
      </c>
      <c r="L53" s="322">
        <v>334234</v>
      </c>
      <c r="M53" s="323">
        <v>27.2</v>
      </c>
      <c r="N53" s="324">
        <v>-44.6</v>
      </c>
    </row>
    <row r="54" spans="1:14" x14ac:dyDescent="0.15">
      <c r="A54" s="248"/>
      <c r="B54" s="244"/>
      <c r="C54" s="244"/>
      <c r="D54" s="244"/>
      <c r="E54" s="244"/>
      <c r="F54" s="244"/>
      <c r="G54" s="325"/>
      <c r="H54" s="326" t="s">
        <v>507</v>
      </c>
      <c r="I54" s="327">
        <v>241474</v>
      </c>
      <c r="J54" s="328">
        <v>71064</v>
      </c>
      <c r="K54" s="329">
        <v>-44.9</v>
      </c>
      <c r="L54" s="330">
        <v>135366</v>
      </c>
      <c r="M54" s="331">
        <v>-8.1999999999999993</v>
      </c>
      <c r="N54" s="332">
        <v>-36.700000000000003</v>
      </c>
    </row>
    <row r="55" spans="1:14" x14ac:dyDescent="0.15">
      <c r="A55" s="248"/>
      <c r="B55" s="244"/>
      <c r="C55" s="244"/>
      <c r="D55" s="244"/>
      <c r="E55" s="244"/>
      <c r="F55" s="244"/>
      <c r="G55" s="310" t="s">
        <v>509</v>
      </c>
      <c r="H55" s="311"/>
      <c r="I55" s="319">
        <v>195281</v>
      </c>
      <c r="J55" s="320">
        <v>58067</v>
      </c>
      <c r="K55" s="321">
        <v>-77.5</v>
      </c>
      <c r="L55" s="322">
        <v>216155</v>
      </c>
      <c r="M55" s="323">
        <v>-35.299999999999997</v>
      </c>
      <c r="N55" s="324">
        <v>-42.2</v>
      </c>
    </row>
    <row r="56" spans="1:14" x14ac:dyDescent="0.15">
      <c r="A56" s="248"/>
      <c r="B56" s="244"/>
      <c r="C56" s="244"/>
      <c r="D56" s="244"/>
      <c r="E56" s="244"/>
      <c r="F56" s="244"/>
      <c r="G56" s="325"/>
      <c r="H56" s="326" t="s">
        <v>507</v>
      </c>
      <c r="I56" s="327">
        <v>164319</v>
      </c>
      <c r="J56" s="328">
        <v>48861</v>
      </c>
      <c r="K56" s="329">
        <v>-31.2</v>
      </c>
      <c r="L56" s="330">
        <v>108827</v>
      </c>
      <c r="M56" s="331">
        <v>-19.600000000000001</v>
      </c>
      <c r="N56" s="332">
        <v>-11.6</v>
      </c>
    </row>
    <row r="57" spans="1:14" x14ac:dyDescent="0.15">
      <c r="A57" s="248"/>
      <c r="B57" s="244"/>
      <c r="C57" s="244"/>
      <c r="D57" s="244"/>
      <c r="E57" s="244"/>
      <c r="F57" s="244"/>
      <c r="G57" s="310" t="s">
        <v>510</v>
      </c>
      <c r="H57" s="311"/>
      <c r="I57" s="319">
        <v>942252</v>
      </c>
      <c r="J57" s="320">
        <v>280599</v>
      </c>
      <c r="K57" s="321">
        <v>383.2</v>
      </c>
      <c r="L57" s="322">
        <v>228305</v>
      </c>
      <c r="M57" s="323">
        <v>5.6</v>
      </c>
      <c r="N57" s="324">
        <v>377.6</v>
      </c>
    </row>
    <row r="58" spans="1:14" x14ac:dyDescent="0.15">
      <c r="A58" s="248"/>
      <c r="B58" s="244"/>
      <c r="C58" s="244"/>
      <c r="D58" s="244"/>
      <c r="E58" s="244"/>
      <c r="F58" s="244"/>
      <c r="G58" s="325"/>
      <c r="H58" s="326" t="s">
        <v>507</v>
      </c>
      <c r="I58" s="327">
        <v>116084</v>
      </c>
      <c r="J58" s="328">
        <v>34569</v>
      </c>
      <c r="K58" s="329">
        <v>-29.3</v>
      </c>
      <c r="L58" s="330">
        <v>86611</v>
      </c>
      <c r="M58" s="331">
        <v>-20.399999999999999</v>
      </c>
      <c r="N58" s="332">
        <v>-8.9</v>
      </c>
    </row>
    <row r="59" spans="1:14" x14ac:dyDescent="0.15">
      <c r="A59" s="248"/>
      <c r="B59" s="244"/>
      <c r="C59" s="244"/>
      <c r="D59" s="244"/>
      <c r="E59" s="244"/>
      <c r="F59" s="244"/>
      <c r="G59" s="310" t="s">
        <v>511</v>
      </c>
      <c r="H59" s="311"/>
      <c r="I59" s="319">
        <v>1569108</v>
      </c>
      <c r="J59" s="320">
        <v>474768</v>
      </c>
      <c r="K59" s="321">
        <v>69.2</v>
      </c>
      <c r="L59" s="322">
        <v>316331</v>
      </c>
      <c r="M59" s="323">
        <v>38.6</v>
      </c>
      <c r="N59" s="324">
        <v>30.6</v>
      </c>
    </row>
    <row r="60" spans="1:14" x14ac:dyDescent="0.15">
      <c r="A60" s="248"/>
      <c r="B60" s="244"/>
      <c r="C60" s="244"/>
      <c r="D60" s="244"/>
      <c r="E60" s="244"/>
      <c r="F60" s="244"/>
      <c r="G60" s="325"/>
      <c r="H60" s="326" t="s">
        <v>507</v>
      </c>
      <c r="I60" s="333">
        <v>75029</v>
      </c>
      <c r="J60" s="328">
        <v>22702</v>
      </c>
      <c r="K60" s="329">
        <v>-34.299999999999997</v>
      </c>
      <c r="L60" s="330">
        <v>106387</v>
      </c>
      <c r="M60" s="331">
        <v>22.8</v>
      </c>
      <c r="N60" s="332">
        <v>-57.1</v>
      </c>
    </row>
    <row r="61" spans="1:14" x14ac:dyDescent="0.15">
      <c r="A61" s="248"/>
      <c r="B61" s="244"/>
      <c r="C61" s="244"/>
      <c r="D61" s="244"/>
      <c r="E61" s="244"/>
      <c r="F61" s="244"/>
      <c r="G61" s="310" t="s">
        <v>512</v>
      </c>
      <c r="H61" s="334"/>
      <c r="I61" s="335">
        <v>926851</v>
      </c>
      <c r="J61" s="336">
        <v>276786</v>
      </c>
      <c r="K61" s="337">
        <v>71.7</v>
      </c>
      <c r="L61" s="338">
        <v>271572</v>
      </c>
      <c r="M61" s="339">
        <v>17</v>
      </c>
      <c r="N61" s="324">
        <v>54.7</v>
      </c>
    </row>
    <row r="62" spans="1:14" x14ac:dyDescent="0.15">
      <c r="A62" s="248"/>
      <c r="B62" s="244"/>
      <c r="C62" s="244"/>
      <c r="D62" s="244"/>
      <c r="E62" s="244"/>
      <c r="F62" s="244"/>
      <c r="G62" s="325"/>
      <c r="H62" s="326" t="s">
        <v>507</v>
      </c>
      <c r="I62" s="327">
        <v>206138</v>
      </c>
      <c r="J62" s="328">
        <v>61237</v>
      </c>
      <c r="K62" s="329">
        <v>-13</v>
      </c>
      <c r="L62" s="330">
        <v>116940</v>
      </c>
      <c r="M62" s="331">
        <v>14</v>
      </c>
      <c r="N62" s="332">
        <v>-27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15.94</v>
      </c>
      <c r="G47" s="12">
        <v>17.64</v>
      </c>
      <c r="H47" s="12">
        <v>20.05</v>
      </c>
      <c r="I47" s="12">
        <v>14.79</v>
      </c>
      <c r="J47" s="13">
        <v>12.06</v>
      </c>
    </row>
    <row r="48" spans="2:10" ht="57.75" customHeight="1" x14ac:dyDescent="0.15">
      <c r="B48" s="14"/>
      <c r="C48" s="1139" t="s">
        <v>4</v>
      </c>
      <c r="D48" s="1139"/>
      <c r="E48" s="1140"/>
      <c r="F48" s="15">
        <v>4.71</v>
      </c>
      <c r="G48" s="16">
        <v>9.32</v>
      </c>
      <c r="H48" s="16">
        <v>7.49</v>
      </c>
      <c r="I48" s="16">
        <v>28.83</v>
      </c>
      <c r="J48" s="17">
        <v>13.42</v>
      </c>
    </row>
    <row r="49" spans="2:10" ht="57.75" customHeight="1" thickBot="1" x14ac:dyDescent="0.2">
      <c r="B49" s="18"/>
      <c r="C49" s="1141" t="s">
        <v>5</v>
      </c>
      <c r="D49" s="1141"/>
      <c r="E49" s="1142"/>
      <c r="F49" s="19">
        <v>0.43</v>
      </c>
      <c r="G49" s="20">
        <v>7.38</v>
      </c>
      <c r="H49" s="20" t="s">
        <v>519</v>
      </c>
      <c r="I49" s="20">
        <v>16.12</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521</v>
      </c>
      <c r="D34" s="1149"/>
      <c r="E34" s="1150"/>
      <c r="F34" s="32">
        <v>4.71</v>
      </c>
      <c r="G34" s="33">
        <v>9.32</v>
      </c>
      <c r="H34" s="33">
        <v>7.49</v>
      </c>
      <c r="I34" s="33">
        <v>28.83</v>
      </c>
      <c r="J34" s="34">
        <v>13.42</v>
      </c>
      <c r="K34" s="22"/>
      <c r="L34" s="22"/>
      <c r="M34" s="22"/>
      <c r="N34" s="22"/>
      <c r="O34" s="22"/>
      <c r="P34" s="22"/>
    </row>
    <row r="35" spans="1:16" ht="39" customHeight="1" x14ac:dyDescent="0.15">
      <c r="A35" s="22"/>
      <c r="B35" s="35"/>
      <c r="C35" s="1143" t="s">
        <v>522</v>
      </c>
      <c r="D35" s="1144"/>
      <c r="E35" s="1145"/>
      <c r="F35" s="36">
        <v>1.21</v>
      </c>
      <c r="G35" s="37">
        <v>3.65</v>
      </c>
      <c r="H35" s="37">
        <v>3.13</v>
      </c>
      <c r="I35" s="37">
        <v>3.82</v>
      </c>
      <c r="J35" s="38">
        <v>4.8499999999999996</v>
      </c>
      <c r="K35" s="22"/>
      <c r="L35" s="22"/>
      <c r="M35" s="22"/>
      <c r="N35" s="22"/>
      <c r="O35" s="22"/>
      <c r="P35" s="22"/>
    </row>
    <row r="36" spans="1:16" ht="39" customHeight="1" x14ac:dyDescent="0.15">
      <c r="A36" s="22"/>
      <c r="B36" s="35"/>
      <c r="C36" s="1143" t="s">
        <v>523</v>
      </c>
      <c r="D36" s="1144"/>
      <c r="E36" s="1145"/>
      <c r="F36" s="36">
        <v>0.49</v>
      </c>
      <c r="G36" s="37">
        <v>0.39</v>
      </c>
      <c r="H36" s="37">
        <v>0.28000000000000003</v>
      </c>
      <c r="I36" s="37">
        <v>0.56000000000000005</v>
      </c>
      <c r="J36" s="38">
        <v>0.26</v>
      </c>
      <c r="K36" s="22"/>
      <c r="L36" s="22"/>
      <c r="M36" s="22"/>
      <c r="N36" s="22"/>
      <c r="O36" s="22"/>
      <c r="P36" s="22"/>
    </row>
    <row r="37" spans="1:16" ht="39" customHeight="1" x14ac:dyDescent="0.15">
      <c r="A37" s="22"/>
      <c r="B37" s="35"/>
      <c r="C37" s="1143" t="s">
        <v>524</v>
      </c>
      <c r="D37" s="1144"/>
      <c r="E37" s="1145"/>
      <c r="F37" s="36">
        <v>0.05</v>
      </c>
      <c r="G37" s="37">
        <v>0.05</v>
      </c>
      <c r="H37" s="37">
        <v>0.14000000000000001</v>
      </c>
      <c r="I37" s="37">
        <v>0.1</v>
      </c>
      <c r="J37" s="38">
        <v>0.15</v>
      </c>
      <c r="K37" s="22"/>
      <c r="L37" s="22"/>
      <c r="M37" s="22"/>
      <c r="N37" s="22"/>
      <c r="O37" s="22"/>
      <c r="P37" s="22"/>
    </row>
    <row r="38" spans="1:16" ht="39" customHeight="1" x14ac:dyDescent="0.15">
      <c r="A38" s="22"/>
      <c r="B38" s="35"/>
      <c r="C38" s="1143" t="s">
        <v>525</v>
      </c>
      <c r="D38" s="1144"/>
      <c r="E38" s="1145"/>
      <c r="F38" s="36" t="s">
        <v>474</v>
      </c>
      <c r="G38" s="37" t="s">
        <v>474</v>
      </c>
      <c r="H38" s="37" t="s">
        <v>474</v>
      </c>
      <c r="I38" s="37" t="s">
        <v>474</v>
      </c>
      <c r="J38" s="38">
        <v>0.12</v>
      </c>
      <c r="K38" s="22"/>
      <c r="L38" s="22"/>
      <c r="M38" s="22"/>
      <c r="N38" s="22"/>
      <c r="O38" s="22"/>
      <c r="P38" s="22"/>
    </row>
    <row r="39" spans="1:16" ht="39" customHeight="1" x14ac:dyDescent="0.15">
      <c r="A39" s="22"/>
      <c r="B39" s="35"/>
      <c r="C39" s="1143" t="s">
        <v>526</v>
      </c>
      <c r="D39" s="1144"/>
      <c r="E39" s="1145"/>
      <c r="F39" s="36">
        <v>0</v>
      </c>
      <c r="G39" s="37">
        <v>0.02</v>
      </c>
      <c r="H39" s="37">
        <v>0.06</v>
      </c>
      <c r="I39" s="37">
        <v>0</v>
      </c>
      <c r="J39" s="38">
        <v>0.01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1.55</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308</v>
      </c>
      <c r="L45" s="60">
        <v>275</v>
      </c>
      <c r="M45" s="60">
        <v>258</v>
      </c>
      <c r="N45" s="60">
        <v>256</v>
      </c>
      <c r="O45" s="61">
        <v>262</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57</v>
      </c>
      <c r="L48" s="64">
        <v>59</v>
      </c>
      <c r="M48" s="64">
        <v>57</v>
      </c>
      <c r="N48" s="64">
        <v>60</v>
      </c>
      <c r="O48" s="65">
        <v>58</v>
      </c>
      <c r="P48" s="48"/>
      <c r="Q48" s="48"/>
      <c r="R48" s="48"/>
      <c r="S48" s="48"/>
      <c r="T48" s="48"/>
      <c r="U48" s="48"/>
    </row>
    <row r="49" spans="1:21" ht="30.75" customHeight="1" x14ac:dyDescent="0.15">
      <c r="A49" s="48"/>
      <c r="B49" s="1161"/>
      <c r="C49" s="1162"/>
      <c r="D49" s="62"/>
      <c r="E49" s="1153" t="s">
        <v>16</v>
      </c>
      <c r="F49" s="1153"/>
      <c r="G49" s="1153"/>
      <c r="H49" s="1153"/>
      <c r="I49" s="1153"/>
      <c r="J49" s="1154"/>
      <c r="K49" s="63">
        <v>28</v>
      </c>
      <c r="L49" s="64">
        <v>29</v>
      </c>
      <c r="M49" s="64">
        <v>29</v>
      </c>
      <c r="N49" s="64">
        <v>30</v>
      </c>
      <c r="O49" s="65">
        <v>20</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247</v>
      </c>
      <c r="L52" s="64">
        <v>235</v>
      </c>
      <c r="M52" s="64">
        <v>229</v>
      </c>
      <c r="N52" s="64">
        <v>231</v>
      </c>
      <c r="O52" s="65">
        <v>243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147</v>
      </c>
      <c r="L53" s="69">
        <v>129</v>
      </c>
      <c r="M53" s="69">
        <v>115</v>
      </c>
      <c r="N53" s="69">
        <v>115</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2015-04-26T23:56:39Z</cp:lastPrinted>
  <dcterms:created xsi:type="dcterms:W3CDTF">2015-02-17T07:58:58Z</dcterms:created>
  <dcterms:modified xsi:type="dcterms:W3CDTF">2015-04-26T23:56:40Z</dcterms:modified>
</cp:coreProperties>
</file>