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<sst xmlns="http://schemas.openxmlformats.org/spreadsheetml/2006/main" count="221" uniqueCount="111">
  <si>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</si>
  <si>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</si>
  <si>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</si>
  <si>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</si>
  <si>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</si>
  <si>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</si>
  <si>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</si>
  <si>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</si>
  <si>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</si>
  <si>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</si>
  <si>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</si>
  <si>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</si>
  <si>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</si>
  <si>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</si>
  <si>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</si>
  <si>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</si>
  <si>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</si>
  <si>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</si>
  <si>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</si>
  <si>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</si>
  <si>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</si>
  <si>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</si>
  <si>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</si>
  <si>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</si>
  <si>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</si>
  <si>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</si>
  <si>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</si>
  <si>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</si>
  <si>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</si>
  <si>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</si>
  <si>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</si>
  <si>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</si>
  <si>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</si>
  <si>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</si>
  <si>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</si>
  <si>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</si>
  <si>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</si>
  <si>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</si>
  <si>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</si>
  <si>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</si>
  <si>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</si>
  <si>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</si>
  <si>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</si>
  <si>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</si>
  <si>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</si>
  <si>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</si>
  <si>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</si>
  <si>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</si>
  <si>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</si>
  <si>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</si>
  <si>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</si>
  <si>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</si>
  <si>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</si>
  <si>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</si>
  <si>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</si>
  <si>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</si>
  <si>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</si>
  <si>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</si>
  <si>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</si>
  <si>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</si>
  <si>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</si>
  <si>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</si>
  <si>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</si>
  <si>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</si>
  <si>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</si>
  <si>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</si>
  <si>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</si>
  <si>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</si>
  <si>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</si>
  <si>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</si>
  <si>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</si>
  <si>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</si>
  <si>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</si>
  <si>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</si>
  <si>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</si>
  <si>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</si>
  <si>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</si>
  <si>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</si>
  <si>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</si>
  <si>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</si>
  <si>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</si>
  <si>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</si>
  <si>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</si>
  <si>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</si>
  <si>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</si>
  <si>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</si>
  <si>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</si>
  <si>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</si>
  <si>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</si>
  <si>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</si>
  <si>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</si>
  <si>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</si>
  <si>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</si>
  <si>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</si>
  <si>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</si>
  <si>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</si>
  <si>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大宜味村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</si>
  <si>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</si>
  <si>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</si>
  <si>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</si>
  <si>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</si>
  <si>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</si>
  <si>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</si>
  <si>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</si>
  <si>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</si>
  <si>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</si>
  <si>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</si>
  <si>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</si>
  <si>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下水道処理開始　平成23年2月1日
下水道処理区域　結の浜（整備面積17.4ha)
①収益的収支比率：H26において、総収益の78.7％を一般会計からの繰入金で賄っている状況であり、
適切な下水道料金収入を確保する必要がある。総費用については、主に維持管理費の汚泥処理費が掛かっており、今後その費用の縮減に努める。
④企業債残高対事業規模比率：H26において、類似団体に比べて低い水準だが、今後処理場の増設などの予定があり、単年度の収支を注視しつつ、将来負担の適正化を図りながら計画的な投資を行う必要がある。
⑤料金回収率：汚水処理に係る費用を営業収益以外の費用（一般会計からの繰入金）で賄っている状況であるため、適切な下水道料金の見直しが必要である。
⑥汚水処理原価：類似団体と比較して高い水準である。今後維持管理費の抑制に努める必要がある。
⑦施設利用率：処理区域内人口等の増加により上昇傾向であるが、まだまだ利用率が低いため、今後予定している処理場の増設時期を適切に把握し増設する必要がある。
⑧水洗化率：下水道処理区域が、新たに開発された埋立地のため水洗化率が100％である。今後も維持できるように努める。
</t>
    <rPh sb="0" eb="3">
      <t>ゲスイドウ</t>
    </rPh>
    <rPh sb="3" eb="5">
      <t>ショリ</t>
    </rPh>
    <rPh sb="5" eb="7">
      <t>カイシ</t>
    </rPh>
    <rPh sb="26" eb="27">
      <t>ユイ</t>
    </rPh>
    <rPh sb="28" eb="29">
      <t>ハマ</t>
    </rPh>
    <rPh sb="32" eb="34">
      <t>メンセキ</t>
    </rPh>
    <rPh sb="44" eb="46">
      <t>シュウエキ</t>
    </rPh>
    <rPh sb="46" eb="47">
      <t>テキ</t>
    </rPh>
    <rPh sb="47" eb="49">
      <t>シュウシ</t>
    </rPh>
    <rPh sb="49" eb="51">
      <t>ヒリツ</t>
    </rPh>
    <rPh sb="60" eb="61">
      <t>ソウ</t>
    </rPh>
    <rPh sb="61" eb="63">
      <t>シュウエキ</t>
    </rPh>
    <rPh sb="70" eb="72">
      <t>イッパン</t>
    </rPh>
    <rPh sb="72" eb="74">
      <t>カイケイ</t>
    </rPh>
    <rPh sb="77" eb="79">
      <t>クリイレ</t>
    </rPh>
    <rPh sb="79" eb="80">
      <t>キン</t>
    </rPh>
    <rPh sb="81" eb="82">
      <t>マカナ</t>
    </rPh>
    <rPh sb="86" eb="88">
      <t>ジョウキョウ</t>
    </rPh>
    <rPh sb="96" eb="99">
      <t>ゲスイドウ</t>
    </rPh>
    <rPh sb="99" eb="101">
      <t>リョウキン</t>
    </rPh>
    <rPh sb="101" eb="103">
      <t>シュウニュウ</t>
    </rPh>
    <rPh sb="104" eb="106">
      <t>カクホ</t>
    </rPh>
    <rPh sb="108" eb="110">
      <t>ヒツヨウ</t>
    </rPh>
    <rPh sb="114" eb="117">
      <t>ソウヒヨウ</t>
    </rPh>
    <rPh sb="123" eb="124">
      <t>オモ</t>
    </rPh>
    <rPh sb="125" eb="127">
      <t>イジ</t>
    </rPh>
    <rPh sb="127" eb="129">
      <t>カンリ</t>
    </rPh>
    <rPh sb="129" eb="130">
      <t>ヒ</t>
    </rPh>
    <rPh sb="131" eb="133">
      <t>オデイ</t>
    </rPh>
    <rPh sb="133" eb="135">
      <t>ショリ</t>
    </rPh>
    <rPh sb="144" eb="146">
      <t>コンゴ</t>
    </rPh>
    <rPh sb="148" eb="150">
      <t>ヒヨウ</t>
    </rPh>
    <rPh sb="151" eb="153">
      <t>シュクゲン</t>
    </rPh>
    <rPh sb="154" eb="155">
      <t>ツト</t>
    </rPh>
    <rPh sb="160" eb="162">
      <t>キギョウ</t>
    </rPh>
    <rPh sb="162" eb="163">
      <t>サイ</t>
    </rPh>
    <rPh sb="163" eb="165">
      <t>ザンダカ</t>
    </rPh>
    <rPh sb="165" eb="166">
      <t>タイ</t>
    </rPh>
    <rPh sb="166" eb="168">
      <t>ジギョウ</t>
    </rPh>
    <rPh sb="168" eb="170">
      <t>キボ</t>
    </rPh>
    <rPh sb="170" eb="172">
      <t>ヒリツ</t>
    </rPh>
    <rPh sb="184" eb="185">
      <t>タイ</t>
    </rPh>
    <rPh sb="186" eb="187">
      <t>クラ</t>
    </rPh>
    <rPh sb="189" eb="190">
      <t>ヒク</t>
    </rPh>
    <rPh sb="191" eb="193">
      <t>スイジュン</t>
    </rPh>
    <rPh sb="207" eb="209">
      <t>ヨテイ</t>
    </rPh>
    <rPh sb="213" eb="216">
      <t>タンネンド</t>
    </rPh>
    <rPh sb="217" eb="219">
      <t>シュウシ</t>
    </rPh>
    <rPh sb="220" eb="222">
      <t>チュウシ</t>
    </rPh>
    <rPh sb="226" eb="228">
      <t>ショウライ</t>
    </rPh>
    <rPh sb="228" eb="230">
      <t>フタン</t>
    </rPh>
    <rPh sb="231" eb="234">
      <t>テキセイカ</t>
    </rPh>
    <rPh sb="235" eb="236">
      <t>ハカ</t>
    </rPh>
    <rPh sb="240" eb="243">
      <t>ケイカクテキ</t>
    </rPh>
    <rPh sb="244" eb="246">
      <t>トウシ</t>
    </rPh>
    <rPh sb="247" eb="248">
      <t>オコナ</t>
    </rPh>
    <rPh sb="249" eb="251">
      <t>ヒツヨウ</t>
    </rPh>
    <rPh sb="257" eb="259">
      <t>リョウキン</t>
    </rPh>
    <rPh sb="259" eb="261">
      <t>カイシュウ</t>
    </rPh>
    <rPh sb="261" eb="262">
      <t>リツ</t>
    </rPh>
    <rPh sb="263" eb="265">
      <t>オスイ</t>
    </rPh>
    <rPh sb="265" eb="267">
      <t>ショリ</t>
    </rPh>
    <rPh sb="268" eb="269">
      <t>カカ</t>
    </rPh>
    <rPh sb="270" eb="272">
      <t>ヒヨウ</t>
    </rPh>
    <rPh sb="273" eb="275">
      <t>エイギョウ</t>
    </rPh>
    <rPh sb="275" eb="277">
      <t>シュウエキ</t>
    </rPh>
    <rPh sb="277" eb="279">
      <t>イガイ</t>
    </rPh>
    <rPh sb="280" eb="282">
      <t>ヒヨウ</t>
    </rPh>
    <rPh sb="283" eb="285">
      <t>イッパン</t>
    </rPh>
    <rPh sb="285" eb="287">
      <t>カイケイ</t>
    </rPh>
    <rPh sb="290" eb="292">
      <t>クリイレ</t>
    </rPh>
    <rPh sb="292" eb="293">
      <t>キン</t>
    </rPh>
    <rPh sb="295" eb="296">
      <t>マカナ</t>
    </rPh>
    <rPh sb="300" eb="302">
      <t>ジョウキョウ</t>
    </rPh>
    <rPh sb="317" eb="319">
      <t>ミナオ</t>
    </rPh>
    <rPh sb="321" eb="323">
      <t>ヒツヨウ</t>
    </rPh>
    <rPh sb="329" eb="331">
      <t>オスイ</t>
    </rPh>
    <rPh sb="331" eb="333">
      <t>ショリ</t>
    </rPh>
    <rPh sb="333" eb="335">
      <t>ゲンカ</t>
    </rPh>
    <rPh sb="341" eb="343">
      <t>ヒカク</t>
    </rPh>
    <rPh sb="345" eb="346">
      <t>タカ</t>
    </rPh>
    <rPh sb="347" eb="349">
      <t>スイジュン</t>
    </rPh>
    <rPh sb="353" eb="355">
      <t>コンゴ</t>
    </rPh>
    <rPh sb="355" eb="357">
      <t>イジ</t>
    </rPh>
    <rPh sb="357" eb="359">
      <t>カンリ</t>
    </rPh>
    <rPh sb="375" eb="377">
      <t>シセツ</t>
    </rPh>
    <rPh sb="377" eb="379">
      <t>リヨウ</t>
    </rPh>
    <rPh sb="379" eb="380">
      <t>リツ</t>
    </rPh>
    <rPh sb="381" eb="383">
      <t>ショリ</t>
    </rPh>
    <rPh sb="383" eb="385">
      <t>クイキ</t>
    </rPh>
    <rPh sb="385" eb="386">
      <t>ナイ</t>
    </rPh>
    <rPh sb="386" eb="388">
      <t>ジンコウ</t>
    </rPh>
    <rPh sb="388" eb="389">
      <t>トウ</t>
    </rPh>
    <rPh sb="390" eb="392">
      <t>ゾウカ</t>
    </rPh>
    <rPh sb="395" eb="396">
      <t>ウエ</t>
    </rPh>
    <rPh sb="396" eb="397">
      <t>ノボル</t>
    </rPh>
    <rPh sb="397" eb="399">
      <t>ケイコウ</t>
    </rPh>
    <rPh sb="417" eb="419">
      <t>コンゴ</t>
    </rPh>
    <rPh sb="419" eb="421">
      <t>ヨテイ</t>
    </rPh>
    <rPh sb="431" eb="433">
      <t>ジキ</t>
    </rPh>
    <rPh sb="434" eb="436">
      <t>テキセツ</t>
    </rPh>
    <rPh sb="437" eb="439">
      <t>ハアク</t>
    </rPh>
    <rPh sb="440" eb="442">
      <t>ゾウセツ</t>
    </rPh>
    <rPh sb="444" eb="446">
      <t>ヒツヨウ</t>
    </rPh>
    <rPh sb="452" eb="455">
      <t>スイセンカ</t>
    </rPh>
    <rPh sb="455" eb="456">
      <t>リツ</t>
    </rPh>
    <rPh sb="457" eb="460">
      <t>ゲスイドウ</t>
    </rPh>
    <rPh sb="460" eb="462">
      <t>ショリ</t>
    </rPh>
    <rPh sb="462" eb="464">
      <t>クイキ</t>
    </rPh>
    <rPh sb="466" eb="467">
      <t>アラ</t>
    </rPh>
    <rPh sb="469" eb="471">
      <t>カイハツ</t>
    </rPh>
    <rPh sb="474" eb="477">
      <t>ウメタテチ</t>
    </rPh>
    <rPh sb="480" eb="483">
      <t>スイセンカ</t>
    </rPh>
    <rPh sb="483" eb="484">
      <t>リツ</t>
    </rPh>
    <rPh sb="493" eb="495">
      <t>コンゴ</t>
    </rPh>
    <rPh sb="496" eb="498">
      <t>イジ</t>
    </rPh>
    <rPh sb="504" eb="505">
      <t>ツト</t>
    </rPh>
    <phoneticPr fontId="4"/>
  </si>
  <si>
    <t xml:space="preserve">本村では、平成23年2月1日から下水道が供用開始しており、現段階施設等が新しく老朽化の問題はないが、将来的に対策を取る必要がある。
</t>
    <rPh sb="29" eb="32">
      <t>ゲンダンカイ</t>
    </rPh>
    <rPh sb="32" eb="34">
      <t>シセツ</t>
    </rPh>
    <rPh sb="50" eb="53">
      <t>ショウライテキ</t>
    </rPh>
    <rPh sb="54" eb="56">
      <t>タイサク</t>
    </rPh>
    <rPh sb="57" eb="58">
      <t>ト</t>
    </rPh>
    <rPh sb="59" eb="61">
      <t>ヒツヨウ</t>
    </rPh>
    <phoneticPr fontId="4"/>
  </si>
  <si>
    <t>収益的収支の継続的な黒字化を目標とするためには、下水道料金の見直しを検討する必要がある。総費用を抑制するためには、増設を計画的に進めると共に、経常的な費用についても様々な角度から見直しを検討し、更なる効率的運用を目指す必要がある。施設整備については、地方債の償還金が経営を圧迫しないよう行い、将来負担の適正化を考慮しながら遂行していかなければならない。</t>
    <rPh sb="0" eb="2">
      <t>シュウエキ</t>
    </rPh>
    <rPh sb="2" eb="3">
      <t>テキ</t>
    </rPh>
    <rPh sb="3" eb="5">
      <t>シュウシ</t>
    </rPh>
    <rPh sb="6" eb="9">
      <t>ケイゾクテキ</t>
    </rPh>
    <rPh sb="10" eb="13">
      <t>クロジカ</t>
    </rPh>
    <rPh sb="14" eb="16">
      <t>モクヒョウ</t>
    </rPh>
    <rPh sb="24" eb="27">
      <t>ゲスイドウ</t>
    </rPh>
    <rPh sb="27" eb="29">
      <t>リョウキン</t>
    </rPh>
    <rPh sb="30" eb="32">
      <t>ミナオ</t>
    </rPh>
    <rPh sb="34" eb="36">
      <t>ケントウ</t>
    </rPh>
    <rPh sb="38" eb="40">
      <t>ヒツヨウ</t>
    </rPh>
    <rPh sb="44" eb="47">
      <t>ソウヒヨウ</t>
    </rPh>
    <rPh sb="48" eb="50">
      <t>ヨクセイ</t>
    </rPh>
    <rPh sb="57" eb="59">
      <t>ゾウセツ</t>
    </rPh>
    <rPh sb="60" eb="63">
      <t>ケイカクテキ</t>
    </rPh>
    <rPh sb="64" eb="65">
      <t>スス</t>
    </rPh>
    <rPh sb="68" eb="69">
      <t>トモ</t>
    </rPh>
    <rPh sb="71" eb="74">
      <t>ケイジョウテキ</t>
    </rPh>
    <rPh sb="75" eb="77">
      <t>ヒヨウ</t>
    </rPh>
    <rPh sb="82" eb="84">
      <t>サマザマ</t>
    </rPh>
    <rPh sb="85" eb="87">
      <t>カクド</t>
    </rPh>
    <rPh sb="89" eb="91">
      <t>ミナオ</t>
    </rPh>
    <rPh sb="93" eb="95">
      <t>ケントウ</t>
    </rPh>
    <rPh sb="97" eb="98">
      <t>サラ</t>
    </rPh>
    <rPh sb="100" eb="103">
      <t>コウリツテキ</t>
    </rPh>
    <rPh sb="103" eb="105">
      <t>ウンヨウ</t>
    </rPh>
    <rPh sb="106" eb="108">
      <t>メザ</t>
    </rPh>
    <rPh sb="109" eb="111">
      <t>ヒツヨウ</t>
    </rPh>
    <rPh sb="115" eb="117">
      <t>シセツ</t>
    </rPh>
    <rPh sb="117" eb="119">
      <t>セイビ</t>
    </rPh>
    <rPh sb="125" eb="127">
      <t>チホウ</t>
    </rPh>
    <rPh sb="127" eb="128">
      <t>サイ</t>
    </rPh>
    <rPh sb="129" eb="132">
      <t>ショウカンキン</t>
    </rPh>
    <rPh sb="133" eb="135">
      <t>ケイエイ</t>
    </rPh>
    <rPh sb="136" eb="138">
      <t>アッパク</t>
    </rPh>
    <rPh sb="143" eb="144">
      <t>オコナ</t>
    </rPh>
    <rPh sb="146" eb="148">
      <t>ショウライ</t>
    </rPh>
    <rPh sb="148" eb="150">
      <t>フタン</t>
    </rPh>
    <rPh sb="151" eb="154">
      <t>テキセイカ</t>
    </rPh>
    <rPh sb="155" eb="157">
      <t>コウリョ</t>
    </rPh>
    <rPh sb="161" eb="163">
      <t>スイコウ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</si>
</sst>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5647488"/>
        <c:axId val="356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35647488"/>
        <c:axId val="35649408"/>
      </c:lineChart>
      <c:dateAx>
        <c:axId val="35647488"/>
        <c:scaling>
          <c:orientation val="minMax"/>
        </c:scaling>
        <c:delete val="1"/>
        <c:axPos val="b"/>
        <c:numFmt formatCode="ge" sourceLinked="1"/>
        <c:majorTickMark val="none"/>
        <c:minorTickMark val="none"/>
        <c:tickLblPos val="none"/>
        <c:crossAx val="35649408"/>
        <c:crosses val="autoZero"/>
        <c:auto val="1"/>
        <c:lblOffset val="100"/>
        <c:baseTimeUnit val="years"/>
      </c:dateAx>
      <c:valAx>
        <c:axId val="356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5.33</c:v>
                </c:pt>
                <c:pt idx="1">
                  <c:v>10.67</c:v>
                </c:pt>
                <c:pt idx="2">
                  <c:v>11.33</c:v>
                </c:pt>
                <c:pt idx="3">
                  <c:v>25.33</c:v>
                </c:pt>
                <c:pt idx="4">
                  <c:v>31.33</c:v>
                </c:pt>
              </c:numCache>
            </c:numRef>
          </c:val>
        </c:ser>
        <c:dLbls>
          <c:showLegendKey val="0"/>
          <c:showVal val="0"/>
          <c:showCatName val="0"/>
          <c:showSerName val="0"/>
          <c:showPercent val="0"/>
          <c:showBubbleSize val="0"/>
        </c:dLbls>
        <c:gapWidth val="150"/>
        <c:axId val="68997504"/>
        <c:axId val="689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68997504"/>
        <c:axId val="68999424"/>
      </c:lineChart>
      <c:dateAx>
        <c:axId val="68997504"/>
        <c:scaling>
          <c:orientation val="minMax"/>
        </c:scaling>
        <c:delete val="1"/>
        <c:axPos val="b"/>
        <c:numFmt formatCode="ge" sourceLinked="1"/>
        <c:majorTickMark val="none"/>
        <c:minorTickMark val="none"/>
        <c:tickLblPos val="none"/>
        <c:crossAx val="68999424"/>
        <c:crosses val="autoZero"/>
        <c:auto val="1"/>
        <c:lblOffset val="100"/>
        <c:baseTimeUnit val="years"/>
      </c:dateAx>
      <c:valAx>
        <c:axId val="689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0148096"/>
        <c:axId val="701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70148096"/>
        <c:axId val="70150016"/>
      </c:lineChart>
      <c:dateAx>
        <c:axId val="70148096"/>
        <c:scaling>
          <c:orientation val="minMax"/>
        </c:scaling>
        <c:delete val="1"/>
        <c:axPos val="b"/>
        <c:numFmt formatCode="ge" sourceLinked="1"/>
        <c:majorTickMark val="none"/>
        <c:minorTickMark val="none"/>
        <c:tickLblPos val="none"/>
        <c:crossAx val="70150016"/>
        <c:crosses val="autoZero"/>
        <c:auto val="1"/>
        <c:lblOffset val="100"/>
        <c:baseTimeUnit val="years"/>
      </c:dateAx>
      <c:valAx>
        <c:axId val="701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93.91</c:v>
                </c:pt>
                <c:pt idx="1">
                  <c:v>119.33</c:v>
                </c:pt>
                <c:pt idx="2">
                  <c:v>87.28</c:v>
                </c:pt>
                <c:pt idx="3">
                  <c:v>95</c:v>
                </c:pt>
                <c:pt idx="4">
                  <c:v>76.209999999999994</c:v>
                </c:pt>
              </c:numCache>
            </c:numRef>
          </c:val>
        </c:ser>
        <c:dLbls>
          <c:showLegendKey val="0"/>
          <c:showVal val="0"/>
          <c:showCatName val="0"/>
          <c:showSerName val="0"/>
          <c:showPercent val="0"/>
          <c:showBubbleSize val="0"/>
        </c:dLbls>
        <c:gapWidth val="150"/>
        <c:axId val="51465600"/>
        <c:axId val="51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465600"/>
        <c:axId val="51480064"/>
      </c:lineChart>
      <c:dateAx>
        <c:axId val="51465600"/>
        <c:scaling>
          <c:orientation val="minMax"/>
        </c:scaling>
        <c:delete val="1"/>
        <c:axPos val="b"/>
        <c:numFmt formatCode="ge" sourceLinked="1"/>
        <c:majorTickMark val="none"/>
        <c:minorTickMark val="none"/>
        <c:tickLblPos val="none"/>
        <c:crossAx val="51480064"/>
        <c:crosses val="autoZero"/>
        <c:auto val="1"/>
        <c:lblOffset val="100"/>
        <c:baseTimeUnit val="years"/>
      </c:dateAx>
      <c:valAx>
        <c:axId val="51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493888"/>
        <c:axId val="514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493888"/>
        <c:axId val="51496064"/>
      </c:lineChart>
      <c:dateAx>
        <c:axId val="51493888"/>
        <c:scaling>
          <c:orientation val="minMax"/>
        </c:scaling>
        <c:delete val="1"/>
        <c:axPos val="b"/>
        <c:numFmt formatCode="ge" sourceLinked="1"/>
        <c:majorTickMark val="none"/>
        <c:minorTickMark val="none"/>
        <c:tickLblPos val="none"/>
        <c:crossAx val="51496064"/>
        <c:crosses val="autoZero"/>
        <c:auto val="1"/>
        <c:lblOffset val="100"/>
        <c:baseTimeUnit val="years"/>
      </c:dateAx>
      <c:valAx>
        <c:axId val="514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9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264128"/>
        <c:axId val="512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264128"/>
        <c:axId val="51294976"/>
      </c:lineChart>
      <c:dateAx>
        <c:axId val="51264128"/>
        <c:scaling>
          <c:orientation val="minMax"/>
        </c:scaling>
        <c:delete val="1"/>
        <c:axPos val="b"/>
        <c:numFmt formatCode="ge" sourceLinked="1"/>
        <c:majorTickMark val="none"/>
        <c:minorTickMark val="none"/>
        <c:tickLblPos val="none"/>
        <c:crossAx val="51294976"/>
        <c:crosses val="autoZero"/>
        <c:auto val="1"/>
        <c:lblOffset val="100"/>
        <c:baseTimeUnit val="years"/>
      </c:dateAx>
      <c:valAx>
        <c:axId val="512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513984"/>
        <c:axId val="515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513984"/>
        <c:axId val="51520256"/>
      </c:lineChart>
      <c:dateAx>
        <c:axId val="51513984"/>
        <c:scaling>
          <c:orientation val="minMax"/>
        </c:scaling>
        <c:delete val="1"/>
        <c:axPos val="b"/>
        <c:numFmt formatCode="ge" sourceLinked="1"/>
        <c:majorTickMark val="none"/>
        <c:minorTickMark val="none"/>
        <c:tickLblPos val="none"/>
        <c:crossAx val="51520256"/>
        <c:crosses val="autoZero"/>
        <c:auto val="1"/>
        <c:lblOffset val="100"/>
        <c:baseTimeUnit val="years"/>
      </c:dateAx>
      <c:valAx>
        <c:axId val="515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1538176"/>
        <c:axId val="5156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1538176"/>
        <c:axId val="51564928"/>
      </c:lineChart>
      <c:dateAx>
        <c:axId val="51538176"/>
        <c:scaling>
          <c:orientation val="minMax"/>
        </c:scaling>
        <c:delete val="1"/>
        <c:axPos val="b"/>
        <c:numFmt formatCode="ge" sourceLinked="1"/>
        <c:majorTickMark val="none"/>
        <c:minorTickMark val="none"/>
        <c:tickLblPos val="none"/>
        <c:crossAx val="51564928"/>
        <c:crosses val="autoZero"/>
        <c:auto val="1"/>
        <c:lblOffset val="100"/>
        <c:baseTimeUnit val="years"/>
      </c:dateAx>
      <c:valAx>
        <c:axId val="5156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3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102487.76</c:v>
                </c:pt>
                <c:pt idx="1">
                  <c:v>6733.13</c:v>
                </c:pt>
                <c:pt idx="2">
                  <c:v>5587.01</c:v>
                </c:pt>
                <c:pt idx="3">
                  <c:v>1804.65</c:v>
                </c:pt>
                <c:pt idx="4">
                  <c:v>1265.8800000000001</c:v>
                </c:pt>
              </c:numCache>
            </c:numRef>
          </c:val>
        </c:ser>
        <c:dLbls>
          <c:showLegendKey val="0"/>
          <c:showVal val="0"/>
          <c:showCatName val="0"/>
          <c:showSerName val="0"/>
          <c:showPercent val="0"/>
          <c:showBubbleSize val="0"/>
        </c:dLbls>
        <c:gapWidth val="150"/>
        <c:axId val="51578752"/>
        <c:axId val="5158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51578752"/>
        <c:axId val="51589120"/>
      </c:lineChart>
      <c:dateAx>
        <c:axId val="51578752"/>
        <c:scaling>
          <c:orientation val="minMax"/>
        </c:scaling>
        <c:delete val="1"/>
        <c:axPos val="b"/>
        <c:numFmt formatCode="ge" sourceLinked="1"/>
        <c:majorTickMark val="none"/>
        <c:minorTickMark val="none"/>
        <c:tickLblPos val="none"/>
        <c:crossAx val="51589120"/>
        <c:crosses val="autoZero"/>
        <c:auto val="1"/>
        <c:lblOffset val="100"/>
        <c:baseTimeUnit val="years"/>
      </c:dateAx>
      <c:valAx>
        <c:axId val="5158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4.66</c:v>
                </c:pt>
                <c:pt idx="1">
                  <c:v>12.71</c:v>
                </c:pt>
                <c:pt idx="2">
                  <c:v>12.34</c:v>
                </c:pt>
                <c:pt idx="3">
                  <c:v>22.79</c:v>
                </c:pt>
                <c:pt idx="4">
                  <c:v>22.44</c:v>
                </c:pt>
              </c:numCache>
            </c:numRef>
          </c:val>
        </c:ser>
        <c:dLbls>
          <c:showLegendKey val="0"/>
          <c:showVal val="0"/>
          <c:showCatName val="0"/>
          <c:showSerName val="0"/>
          <c:showPercent val="0"/>
          <c:showBubbleSize val="0"/>
        </c:dLbls>
        <c:gapWidth val="150"/>
        <c:axId val="51631616"/>
        <c:axId val="516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51631616"/>
        <c:axId val="51633536"/>
      </c:lineChart>
      <c:dateAx>
        <c:axId val="51631616"/>
        <c:scaling>
          <c:orientation val="minMax"/>
        </c:scaling>
        <c:delete val="1"/>
        <c:axPos val="b"/>
        <c:numFmt formatCode="ge" sourceLinked="1"/>
        <c:majorTickMark val="none"/>
        <c:minorTickMark val="none"/>
        <c:tickLblPos val="none"/>
        <c:crossAx val="51633536"/>
        <c:crosses val="autoZero"/>
        <c:auto val="1"/>
        <c:lblOffset val="100"/>
        <c:baseTimeUnit val="years"/>
      </c:dateAx>
      <c:valAx>
        <c:axId val="516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2241.83</c:v>
                </c:pt>
                <c:pt idx="1">
                  <c:v>658.2</c:v>
                </c:pt>
                <c:pt idx="2">
                  <c:v>877.73</c:v>
                </c:pt>
                <c:pt idx="3">
                  <c:v>580.86</c:v>
                </c:pt>
                <c:pt idx="4">
                  <c:v>623.72</c:v>
                </c:pt>
              </c:numCache>
            </c:numRef>
          </c:val>
        </c:ser>
        <c:dLbls>
          <c:showLegendKey val="0"/>
          <c:showVal val="0"/>
          <c:showCatName val="0"/>
          <c:showSerName val="0"/>
          <c:showPercent val="0"/>
          <c:showBubbleSize val="0"/>
        </c:dLbls>
        <c:gapWidth val="150"/>
        <c:axId val="68956928"/>
        <c:axId val="689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68956928"/>
        <c:axId val="68958848"/>
      </c:lineChart>
      <c:dateAx>
        <c:axId val="68956928"/>
        <c:scaling>
          <c:orientation val="minMax"/>
        </c:scaling>
        <c:delete val="1"/>
        <c:axPos val="b"/>
        <c:numFmt formatCode="ge" sourceLinked="1"/>
        <c:majorTickMark val="none"/>
        <c:minorTickMark val="none"/>
        <c:tickLblPos val="none"/>
        <c:crossAx val="68958848"/>
        <c:crosses val="autoZero"/>
        <c:auto val="1"/>
        <c:lblOffset val="100"/>
        <c:baseTimeUnit val="years"/>
      </c:dateAx>
      <c:valAx>
        <c:axId val="689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9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大宜味村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3278</v>
      </c>
      <c r="AM8" s="64"/>
      <c r="AN8" s="64"/>
      <c r="AO8" s="64"/>
      <c r="AP8" s="64"/>
      <c r="AQ8" s="64"/>
      <c r="AR8" s="64"/>
      <c r="AS8" s="64"/>
      <c r="AT8" s="63">
        <f>データ!S6</f>
        <v>63.55</v>
      </c>
      <c r="AU8" s="63"/>
      <c r="AV8" s="63"/>
      <c r="AW8" s="63"/>
      <c r="AX8" s="63"/>
      <c r="AY8" s="63"/>
      <c r="AZ8" s="63"/>
      <c r="BA8" s="63"/>
      <c r="BB8" s="63">
        <f>データ!T6</f>
        <v>51.58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3.09</v>
      </c>
      <c r="Q10" s="63"/>
      <c r="R10" s="63"/>
      <c r="S10" s="63"/>
      <c r="T10" s="63"/>
      <c r="U10" s="63"/>
      <c r="V10" s="63"/>
      <c r="W10" s="63">
        <f>データ!P6</f>
        <v>112.13</v>
      </c>
      <c r="X10" s="63"/>
      <c r="Y10" s="63"/>
      <c r="Z10" s="63"/>
      <c r="AA10" s="63"/>
      <c r="AB10" s="63"/>
      <c r="AC10" s="63"/>
      <c r="AD10" s="64">
        <f>データ!Q6</f>
        <v>1620</v>
      </c>
      <c r="AE10" s="64"/>
      <c r="AF10" s="64"/>
      <c r="AG10" s="64"/>
      <c r="AH10" s="64"/>
      <c r="AI10" s="64"/>
      <c r="AJ10" s="64"/>
      <c r="AK10" s="2"/>
      <c r="AL10" s="64">
        <f>データ!U6</f>
        <v>100</v>
      </c>
      <c r="AM10" s="64"/>
      <c r="AN10" s="64"/>
      <c r="AO10" s="64"/>
      <c r="AP10" s="64"/>
      <c r="AQ10" s="64"/>
      <c r="AR10" s="64"/>
      <c r="AS10" s="64"/>
      <c r="AT10" s="63">
        <f>データ!V6</f>
        <v>0.17</v>
      </c>
      <c r="AU10" s="63"/>
      <c r="AV10" s="63"/>
      <c r="AW10" s="63"/>
      <c r="AX10" s="63"/>
      <c r="AY10" s="63"/>
      <c r="AZ10" s="63"/>
      <c r="BA10" s="63"/>
      <c r="BB10" s="63">
        <f>データ!W6</f>
        <v>588.24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473022</v>
      </c>
      <c r="D6" s="31">
        <f t="shared" si="3"/>
        <v>47</v>
      </c>
      <c r="E6" s="31">
        <f t="shared" si="3"/>
        <v>17</v>
      </c>
      <c r="F6" s="31">
        <f t="shared" si="3"/>
        <v>4</v>
      </c>
      <c r="G6" s="31">
        <f t="shared" si="3"/>
        <v>0</v>
      </c>
      <c r="H6" s="31" t="str">
        <f t="shared" si="3"/>
        <v>沖縄県　大宜味村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3.09</v>
      </c>
      <c r="P6" s="32">
        <f t="shared" si="3"/>
        <v>112.13</v>
      </c>
      <c r="Q6" s="32">
        <f t="shared" si="3"/>
        <v>1620</v>
      </c>
      <c r="R6" s="32">
        <f t="shared" si="3"/>
        <v>3278</v>
      </c>
      <c r="S6" s="32">
        <f t="shared" si="3"/>
        <v>63.55</v>
      </c>
      <c r="T6" s="32">
        <f t="shared" si="3"/>
        <v>51.58</v>
      </c>
      <c r="U6" s="32">
        <f t="shared" si="3"/>
        <v>100</v>
      </c>
      <c r="V6" s="32">
        <f t="shared" si="3"/>
        <v>0.17</v>
      </c>
      <c r="W6" s="32">
        <f t="shared" si="3"/>
        <v>588.24</v>
      </c>
      <c r="X6" s="33">
        <f>IF(X7="",NA(),X7)</f>
        <v>93.91</v>
      </c>
      <c r="Y6" s="33">
        <f t="shared" ref="Y6:AG6" si="4">IF(Y7="",NA(),Y7)</f>
        <v>119.33</v>
      </c>
      <c r="Z6" s="33">
        <f t="shared" si="4"/>
        <v>87.28</v>
      </c>
      <c r="AA6" s="33">
        <f t="shared" si="4"/>
        <v>95</v>
      </c>
      <c r="AB6" s="33">
        <f t="shared" si="4"/>
        <v>76.209999999999994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102487.76</v>
      </c>
      <c r="BF6" s="33">
        <f t="shared" ref="BF6:BN6" si="7">IF(BF7="",NA(),BF7)</f>
        <v>6733.13</v>
      </c>
      <c r="BG6" s="33">
        <f t="shared" si="7"/>
        <v>5587.01</v>
      </c>
      <c r="BH6" s="33">
        <f t="shared" si="7"/>
        <v>1804.65</v>
      </c>
      <c r="BI6" s="33">
        <f t="shared" si="7"/>
        <v>1265.8800000000001</v>
      </c>
      <c r="BJ6" s="33">
        <f t="shared" si="7"/>
        <v>1868.17</v>
      </c>
      <c r="BK6" s="33">
        <f t="shared" si="7"/>
        <v>1835.56</v>
      </c>
      <c r="BL6" s="33">
        <f t="shared" si="7"/>
        <v>1716.82</v>
      </c>
      <c r="BM6" s="33">
        <f t="shared" si="7"/>
        <v>1554.05</v>
      </c>
      <c r="BN6" s="33">
        <f t="shared" si="7"/>
        <v>1671.86</v>
      </c>
      <c r="BO6" s="32" t="str">
        <f>IF(BO7="","",IF(BO7="-","【-】","【"&amp;SUBSTITUTE(TEXT(BO7,"#,##0.00"),"-","△")&amp;"】"))</f>
        <v>【1,479.31】</v>
      </c>
      <c r="BP6" s="33">
        <f>IF(BP7="",NA(),BP7)</f>
        <v>4.66</v>
      </c>
      <c r="BQ6" s="33">
        <f t="shared" ref="BQ6:BY6" si="8">IF(BQ7="",NA(),BQ7)</f>
        <v>12.71</v>
      </c>
      <c r="BR6" s="33">
        <f t="shared" si="8"/>
        <v>12.34</v>
      </c>
      <c r="BS6" s="33">
        <f t="shared" si="8"/>
        <v>22.79</v>
      </c>
      <c r="BT6" s="33">
        <f t="shared" si="8"/>
        <v>22.44</v>
      </c>
      <c r="BU6" s="33">
        <f t="shared" si="8"/>
        <v>55.15</v>
      </c>
      <c r="BV6" s="33">
        <f t="shared" si="8"/>
        <v>52.89</v>
      </c>
      <c r="BW6" s="33">
        <f t="shared" si="8"/>
        <v>51.73</v>
      </c>
      <c r="BX6" s="33">
        <f t="shared" si="8"/>
        <v>53.01</v>
      </c>
      <c r="BY6" s="33">
        <f t="shared" si="8"/>
        <v>50.54</v>
      </c>
      <c r="BZ6" s="32" t="str">
        <f>IF(BZ7="","",IF(BZ7="-","【-】","【"&amp;SUBSTITUTE(TEXT(BZ7,"#,##0.00"),"-","△")&amp;"】"))</f>
        <v>【63.50】</v>
      </c>
      <c r="CA6" s="33">
        <f>IF(CA7="",NA(),CA7)</f>
        <v>2241.83</v>
      </c>
      <c r="CB6" s="33">
        <f t="shared" ref="CB6:CJ6" si="9">IF(CB7="",NA(),CB7)</f>
        <v>658.2</v>
      </c>
      <c r="CC6" s="33">
        <f t="shared" si="9"/>
        <v>877.73</v>
      </c>
      <c r="CD6" s="33">
        <f t="shared" si="9"/>
        <v>580.86</v>
      </c>
      <c r="CE6" s="33">
        <f t="shared" si="9"/>
        <v>623.72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5.33</v>
      </c>
      <c r="CM6" s="33">
        <f t="shared" ref="CM6:CU6" si="10">IF(CM7="",NA(),CM7)</f>
        <v>10.67</v>
      </c>
      <c r="CN6" s="33">
        <f t="shared" si="10"/>
        <v>11.33</v>
      </c>
      <c r="CO6" s="33">
        <f t="shared" si="10"/>
        <v>25.33</v>
      </c>
      <c r="CP6" s="33">
        <f t="shared" si="10"/>
        <v>31.33</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100</v>
      </c>
      <c r="CX6" s="33">
        <f t="shared" ref="CX6:DF6" si="11">IF(CX7="",NA(),CX7)</f>
        <v>100</v>
      </c>
      <c r="CY6" s="33">
        <f t="shared" si="11"/>
        <v>100</v>
      </c>
      <c r="CZ6" s="33">
        <f t="shared" si="11"/>
        <v>100</v>
      </c>
      <c r="DA6" s="33">
        <f t="shared" si="11"/>
        <v>100</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473022</v>
      </c>
      <c r="D7" s="35">
        <v>47</v>
      </c>
      <c r="E7" s="35">
        <v>17</v>
      </c>
      <c r="F7" s="35">
        <v>4</v>
      </c>
      <c r="G7" s="35">
        <v>0</v>
      </c>
      <c r="H7" s="35" t="s">
        <v>96</v>
      </c>
      <c r="I7" s="35" t="s">
        <v>97</v>
      </c>
      <c r="J7" s="35" t="s">
        <v>98</v>
      </c>
      <c r="K7" s="35" t="s">
        <v>99</v>
      </c>
      <c r="L7" s="35" t="s">
        <v>100</v>
      </c>
      <c r="M7" s="36" t="s">
        <v>101</v>
      </c>
      <c r="N7" s="36" t="s">
        <v>102</v>
      </c>
      <c r="O7" s="36">
        <v>3.09</v>
      </c>
      <c r="P7" s="36">
        <v>112.13</v>
      </c>
      <c r="Q7" s="36">
        <v>1620</v>
      </c>
      <c r="R7" s="36">
        <v>3278</v>
      </c>
      <c r="S7" s="36">
        <v>63.55</v>
      </c>
      <c r="T7" s="36">
        <v>51.58</v>
      </c>
      <c r="U7" s="36">
        <v>100</v>
      </c>
      <c r="V7" s="36">
        <v>0.17</v>
      </c>
      <c r="W7" s="36">
        <v>588.24</v>
      </c>
      <c r="X7" s="36">
        <v>93.91</v>
      </c>
      <c r="Y7" s="36">
        <v>119.33</v>
      </c>
      <c r="Z7" s="36">
        <v>87.28</v>
      </c>
      <c r="AA7" s="36">
        <v>95</v>
      </c>
      <c r="AB7" s="36">
        <v>76.209999999999994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102487.76</v>
      </c>
      <c r="BF7" s="36">
        <v>6733.13</v>
      </c>
      <c r="BG7" s="36">
        <v>5587.01</v>
      </c>
      <c r="BH7" s="36">
        <v>1804.65</v>
      </c>
      <c r="BI7" s="36">
        <v>1265.8800000000001</v>
      </c>
      <c r="BJ7" s="36">
        <v>1868.17</v>
      </c>
      <c r="BK7" s="36">
        <v>1835.56</v>
      </c>
      <c r="BL7" s="36">
        <v>1716.82</v>
      </c>
      <c r="BM7" s="36">
        <v>1554.05</v>
      </c>
      <c r="BN7" s="36">
        <v>1671.86</v>
      </c>
      <c r="BO7" s="36">
        <v>1479.31</v>
      </c>
      <c r="BP7" s="36">
        <v>4.66</v>
      </c>
      <c r="BQ7" s="36">
        <v>12.71</v>
      </c>
      <c r="BR7" s="36">
        <v>12.34</v>
      </c>
      <c r="BS7" s="36">
        <v>22.79</v>
      </c>
      <c r="BT7" s="36">
        <v>22.44</v>
      </c>
      <c r="BU7" s="36">
        <v>55.15</v>
      </c>
      <c r="BV7" s="36">
        <v>52.89</v>
      </c>
      <c r="BW7" s="36">
        <v>51.73</v>
      </c>
      <c r="BX7" s="36">
        <v>53.01</v>
      </c>
      <c r="BY7" s="36">
        <v>50.54</v>
      </c>
      <c r="BZ7" s="36">
        <v>63.5</v>
      </c>
      <c r="CA7" s="36">
        <v>2241.83</v>
      </c>
      <c r="CB7" s="36">
        <v>658.2</v>
      </c>
      <c r="CC7" s="36">
        <v>877.73</v>
      </c>
      <c r="CD7" s="36">
        <v>580.86</v>
      </c>
      <c r="CE7" s="36">
        <v>623.72</v>
      </c>
      <c r="CF7" s="36">
        <v>283.05</v>
      </c>
      <c r="CG7" s="36">
        <v>300.52</v>
      </c>
      <c r="CH7" s="36">
        <v>310.47000000000003</v>
      </c>
      <c r="CI7" s="36">
        <v>299.39</v>
      </c>
      <c r="CJ7" s="36">
        <v>320.36</v>
      </c>
      <c r="CK7" s="36">
        <v>253.12</v>
      </c>
      <c r="CL7" s="36">
        <v>5.33</v>
      </c>
      <c r="CM7" s="36">
        <v>10.67</v>
      </c>
      <c r="CN7" s="36">
        <v>11.33</v>
      </c>
      <c r="CO7" s="36">
        <v>25.33</v>
      </c>
      <c r="CP7" s="36">
        <v>31.33</v>
      </c>
      <c r="CQ7" s="36">
        <v>36.18</v>
      </c>
      <c r="CR7" s="36">
        <v>36.799999999999997</v>
      </c>
      <c r="CS7" s="36">
        <v>36.67</v>
      </c>
      <c r="CT7" s="36">
        <v>36.200000000000003</v>
      </c>
      <c r="CU7" s="36">
        <v>34.74</v>
      </c>
      <c r="CV7" s="36">
        <v>41.06</v>
      </c>
      <c r="CW7" s="36">
        <v>100</v>
      </c>
      <c r="CX7" s="36">
        <v>100</v>
      </c>
      <c r="CY7" s="36">
        <v>100</v>
      </c>
      <c r="CZ7" s="36">
        <v>100</v>
      </c>
      <c r="DA7" s="36">
        <v>100</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ogimi</cp:lastModifiedBy>
  <cp:lastPrinted>2016-02-17T04:49:09Z</cp:lastPrinted>
  <dcterms:created xsi:type="dcterms:W3CDTF">2016-02-03T09:07:46Z</dcterms:created>
  <dcterms:modified xsi:type="dcterms:W3CDTF">2016-02-17T23:24:51Z</dcterms:modified>
</cp:coreProperties>
</file>