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gimi\Desktop\提出物\R3 1／27 公営企業に係わる経営比較分析表（令和元年度決算）の分析等について（依頼）\工業用水道\"/>
    </mc:Choice>
  </mc:AlternateContent>
  <xr:revisionPtr revIDLastSave="0" documentId="13_ncr:1_{AE44AD7E-7DC9-44A5-B43A-3B372864F3C1}" xr6:coauthVersionLast="43" xr6:coauthVersionMax="43" xr10:uidLastSave="{00000000-0000-0000-0000-000000000000}"/>
  <workbookProtection workbookAlgorithmName="SHA-512" workbookHashValue="rIKrLCJY9NrY4XS7QsApS1Nc71OT55+aI31UzRXrTk1GcAjKx6fTt5UdJiZuu+aKTPNGaRadwZlacG1baNaeUw==" workbookSaltValue="Ob1BG/9Rn5DDhyqWhcC2qg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G10" i="5" l="1"/>
  <c r="BO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F90" i="4"/>
  <c r="BE90" i="4"/>
  <c r="C90" i="4"/>
  <c r="RA81" i="4"/>
  <c r="PZ81" i="4"/>
  <c r="NX81" i="4"/>
  <c r="MW81" i="4"/>
  <c r="KO81" i="4"/>
  <c r="JN81" i="4"/>
  <c r="IM81" i="4"/>
  <c r="HL81" i="4"/>
  <c r="GK81" i="4"/>
  <c r="DB81" i="4"/>
  <c r="CA81" i="4"/>
  <c r="AZ81" i="4"/>
  <c r="RA80" i="4"/>
  <c r="PZ80" i="4"/>
  <c r="OY80" i="4"/>
  <c r="NX80" i="4"/>
  <c r="MW80" i="4"/>
  <c r="KO80" i="4"/>
  <c r="JN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GK79" i="4"/>
  <c r="EC79" i="4"/>
  <c r="DB79" i="4"/>
  <c r="CA79" i="4"/>
  <c r="Y79" i="4"/>
  <c r="RH56" i="4"/>
  <c r="PT56" i="4"/>
  <c r="OZ56" i="4"/>
  <c r="OF56" i="4"/>
  <c r="MN56" i="4"/>
  <c r="LT56" i="4"/>
  <c r="KZ56" i="4"/>
  <c r="KF56" i="4"/>
  <c r="JL56" i="4"/>
  <c r="HT56" i="4"/>
  <c r="GZ56" i="4"/>
  <c r="GF56" i="4"/>
  <c r="ER56" i="4"/>
  <c r="CZ56" i="4"/>
  <c r="CF56" i="4"/>
  <c r="BL56" i="4"/>
  <c r="AR56" i="4"/>
  <c r="X56" i="4"/>
  <c r="RH55" i="4"/>
  <c r="QN55" i="4"/>
  <c r="PT55" i="4"/>
  <c r="OZ55" i="4"/>
  <c r="OF55" i="4"/>
  <c r="KZ55" i="4"/>
  <c r="KF55" i="4"/>
  <c r="HT55" i="4"/>
  <c r="GZ55" i="4"/>
  <c r="GF55" i="4"/>
  <c r="FL55" i="4"/>
  <c r="ER55" i="4"/>
  <c r="CZ55" i="4"/>
  <c r="CF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ER54" i="4"/>
  <c r="CZ54" i="4"/>
  <c r="CF54" i="4"/>
  <c r="BL54" i="4"/>
  <c r="X54" i="4"/>
  <c r="RH33" i="4"/>
  <c r="PT33" i="4"/>
  <c r="OZ33" i="4"/>
  <c r="OF33" i="4"/>
  <c r="MN33" i="4"/>
  <c r="LT33" i="4"/>
  <c r="KZ33" i="4"/>
  <c r="KF33" i="4"/>
  <c r="JL33" i="4"/>
  <c r="HT33" i="4"/>
  <c r="GZ33" i="4"/>
  <c r="GF33" i="4"/>
  <c r="ER33" i="4"/>
  <c r="CZ33" i="4"/>
  <c r="CF33" i="4"/>
  <c r="BL33" i="4"/>
  <c r="AR33" i="4"/>
  <c r="X33" i="4"/>
  <c r="RH32" i="4"/>
  <c r="QN32" i="4"/>
  <c r="PT32" i="4"/>
  <c r="OZ32" i="4"/>
  <c r="OF32" i="4"/>
  <c r="KZ32" i="4"/>
  <c r="KF32" i="4"/>
  <c r="HT32" i="4"/>
  <c r="GZ32" i="4"/>
  <c r="GF32" i="4"/>
  <c r="FL32" i="4"/>
  <c r="ER32" i="4"/>
  <c r="CZ32" i="4"/>
  <c r="CF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ER31" i="4"/>
  <c r="CZ31" i="4"/>
  <c r="CF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R31" i="4" l="1"/>
  <c r="AR32" i="4"/>
  <c r="LT32" i="4"/>
  <c r="AR54" i="4"/>
  <c r="AR55" i="4"/>
  <c r="LT55" i="4"/>
  <c r="AZ79" i="4"/>
  <c r="AG10" i="5"/>
  <c r="BY10" i="5"/>
  <c r="DQ10" i="5"/>
  <c r="FL31" i="4"/>
  <c r="BL32" i="4"/>
  <c r="JL32" i="4"/>
  <c r="MN32" i="4"/>
  <c r="FL33" i="4"/>
  <c r="QN33" i="4"/>
  <c r="FL54" i="4"/>
  <c r="BL55" i="4"/>
  <c r="JL55" i="4"/>
  <c r="MN55" i="4"/>
  <c r="FL56" i="4"/>
  <c r="QN56" i="4"/>
  <c r="HL79" i="4"/>
  <c r="IM80" i="4"/>
  <c r="Y81" i="4"/>
  <c r="EC81" i="4"/>
  <c r="OY81" i="4"/>
  <c r="AH10" i="5"/>
  <c r="BZ10" i="5"/>
  <c r="DR10" i="5"/>
  <c r="AR10" i="5"/>
  <c r="CJ10" i="5"/>
  <c r="EB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BB10" i="5"/>
  <c r="BF10" i="5"/>
  <c r="BP10" i="5"/>
  <c r="CT10" i="5"/>
  <c r="CX10" i="5"/>
  <c r="DH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<sst xmlns="http://schemas.openxmlformats.org/spreadsheetml/2006/main" count="275" uniqueCount="110">
  <si>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</si>
  <si>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</si>
  <si>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</si>
  <si>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</si>
  <si>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</si>
  <si>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</si>
  <si>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</si>
  <si>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</si>
  <si>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</si>
  <si>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</si>
  <si>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</si>
  <si>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</si>
  <si>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</si>
  <si>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</si>
  <si>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</si>
  <si>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</si>
  <si>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</si>
  <si>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</si>
  <si>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</si>
  <si>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</si>
  <si>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</si>
  <si>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</si>
  <si>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</si>
  <si>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</si>
  <si>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</si>
  <si>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</si>
  <si>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</si>
  <si>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</si>
  <si>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</si>
  <si>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</si>
  <si>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</si>
  <si>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</si>
  <si>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</si>
  <si>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</si>
  <si>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</si>
  <si>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</si>
  <si>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</si>
  <si>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</si>
  <si>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</si>
  <si>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</si>
  <si>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</si>
  <si>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</si>
  <si>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</si>
  <si>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</si>
  <si>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</si>
  <si>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</si>
  <si>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</si>
  <si>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</si>
  <si>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</si>
  <si>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</si>
  <si>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</si>
  <si>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</si>
  <si>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</si>
  <si>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</si>
  <si>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</si>
  <si>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</si>
  <si>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</si>
  <si>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</si>
  <si>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</si>
  <si>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</si>
  <si>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</si>
  <si>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</si>
  <si>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</si>
  <si>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</si>
  <si>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</si>
  <si>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</si>
  <si>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</si>
  <si>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</si>
  <si>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</si>
  <si>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</si>
  <si>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</si>
  <si>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</si>
  <si>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</si>
  <si>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</si>
  <si>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</si>
  <si>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</si>
  <si>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</si>
  <si>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</si>
  <si>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</si>
  <si>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</si>
  <si>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</si>
  <si>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</si>
  <si>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</si>
  <si>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</si>
  <si>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</si>
  <si>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</si>
  <si>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</si>
  <si>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</si>
  <si>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</si>
  <si>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</si>
  <si>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</si>
  <si>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473022</t>
  </si>
  <si>
    <t>46</t>
  </si>
  <si>
    <t>02</t>
  </si>
  <si>
    <t>0</t>
  </si>
  <si>
    <t>000</t>
  </si>
  <si>
    <t>沖縄県　大宜味村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</si>
  <si>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</si>
  <si>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</si>
  <si>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</si>
  <si>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</si>
  <si>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</si>
  <si>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</si>
  <si>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</si>
  <si>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</si>
  <si>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</si>
  <si>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</si>
  <si>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大宜味村工業用水道事業の給水区域は、大宜味村企業支援賃貸工場に設定されいいるが、現在、工場に入居している企業２社は工業用水を使用していないため、事業は休止中となっている。一部の会計の出し入れを行っているのが原状であり、①、③の数値は、事業が休止中のため、維持管理費が少なく、給水収益はないもののその他の収益で賄えている状況である。</t>
    <rPh sb="0" eb="4">
      <t>オオギミソン</t>
    </rPh>
    <rPh sb="4" eb="6">
      <t>コウギョウ</t>
    </rPh>
    <rPh sb="6" eb="8">
      <t>ヨウスイ</t>
    </rPh>
    <rPh sb="8" eb="9">
      <t>ドウ</t>
    </rPh>
    <rPh sb="9" eb="11">
      <t>ジギョウ</t>
    </rPh>
    <rPh sb="12" eb="14">
      <t>キュウスイ</t>
    </rPh>
    <rPh sb="14" eb="16">
      <t>クイキ</t>
    </rPh>
    <rPh sb="18" eb="22">
      <t>オオギミソン</t>
    </rPh>
    <rPh sb="22" eb="24">
      <t>キギョウ</t>
    </rPh>
    <rPh sb="24" eb="26">
      <t>シエン</t>
    </rPh>
    <rPh sb="26" eb="28">
      <t>チンタイ</t>
    </rPh>
    <rPh sb="28" eb="30">
      <t>コウジョウ</t>
    </rPh>
    <rPh sb="31" eb="33">
      <t>セッテイ</t>
    </rPh>
    <rPh sb="40" eb="42">
      <t>ゲンザイ</t>
    </rPh>
    <rPh sb="43" eb="45">
      <t>コウジョウ</t>
    </rPh>
    <rPh sb="46" eb="48">
      <t>ニュウキョ</t>
    </rPh>
    <rPh sb="52" eb="54">
      <t>キギョウ</t>
    </rPh>
    <rPh sb="55" eb="56">
      <t>シャ</t>
    </rPh>
    <rPh sb="57" eb="59">
      <t>コウギョウ</t>
    </rPh>
    <rPh sb="59" eb="61">
      <t>ヨウスイ</t>
    </rPh>
    <rPh sb="62" eb="64">
      <t>シヨウ</t>
    </rPh>
    <rPh sb="72" eb="74">
      <t>ジギョウ</t>
    </rPh>
    <rPh sb="75" eb="77">
      <t>キュウシ</t>
    </rPh>
    <rPh sb="77" eb="78">
      <t>チュウ</t>
    </rPh>
    <rPh sb="85" eb="87">
      <t>イチブ</t>
    </rPh>
    <rPh sb="88" eb="90">
      <t>カイケイ</t>
    </rPh>
    <rPh sb="91" eb="92">
      <t>ダ</t>
    </rPh>
    <rPh sb="93" eb="94">
      <t>イ</t>
    </rPh>
    <rPh sb="96" eb="97">
      <t>オコナ</t>
    </rPh>
    <rPh sb="103" eb="105">
      <t>ゲンジョウ</t>
    </rPh>
    <rPh sb="113" eb="115">
      <t>スウチ</t>
    </rPh>
    <rPh sb="117" eb="119">
      <t>ジギョウ</t>
    </rPh>
    <rPh sb="120" eb="123">
      <t>キュウシチュウ</t>
    </rPh>
    <rPh sb="127" eb="129">
      <t>イジ</t>
    </rPh>
    <rPh sb="129" eb="132">
      <t>カンリヒ</t>
    </rPh>
    <rPh sb="133" eb="134">
      <t>スク</t>
    </rPh>
    <rPh sb="137" eb="139">
      <t>キュウスイ</t>
    </rPh>
    <rPh sb="139" eb="141">
      <t>シュウエキ</t>
    </rPh>
    <rPh sb="149" eb="150">
      <t>タ</t>
    </rPh>
    <rPh sb="151" eb="153">
      <t>シュウエキ</t>
    </rPh>
    <rPh sb="154" eb="155">
      <t>マカナ</t>
    </rPh>
    <rPh sb="159" eb="161">
      <t>ジョウキョウ</t>
    </rPh>
    <phoneticPr fontId="5"/>
  </si>
  <si>
    <t>　施設は運用を開始して６年ほどが経過し、細かな修繕が出始めている。</t>
    <rPh sb="1" eb="3">
      <t>シセツ</t>
    </rPh>
    <rPh sb="4" eb="6">
      <t>ウンヨウ</t>
    </rPh>
    <rPh sb="7" eb="9">
      <t>カイシ</t>
    </rPh>
    <rPh sb="12" eb="13">
      <t>ネン</t>
    </rPh>
    <rPh sb="16" eb="18">
      <t>ケイカ</t>
    </rPh>
    <rPh sb="20" eb="21">
      <t>コマ</t>
    </rPh>
    <rPh sb="23" eb="25">
      <t>シュウゼン</t>
    </rPh>
    <rPh sb="26" eb="28">
      <t>デハジ</t>
    </rPh>
    <phoneticPr fontId="5"/>
  </si>
  <si>
    <t>　工業用水を使用する企業が現在はないため、一部の会計の出し入れのみを行っているのが原状である。
　今後は入居企業等の状況を見ながら、事業の廃止も視野に入れ検討を進めていきたい。</t>
    <rPh sb="1" eb="3">
      <t>コウギョウ</t>
    </rPh>
    <rPh sb="3" eb="5">
      <t>ヨウスイ</t>
    </rPh>
    <rPh sb="6" eb="8">
      <t>シヨウ</t>
    </rPh>
    <rPh sb="10" eb="12">
      <t>キギョウ</t>
    </rPh>
    <rPh sb="13" eb="15">
      <t>ゲンザイ</t>
    </rPh>
    <rPh sb="21" eb="23">
      <t>イチブ</t>
    </rPh>
    <rPh sb="24" eb="26">
      <t>カイケイ</t>
    </rPh>
    <rPh sb="27" eb="28">
      <t>ダ</t>
    </rPh>
    <rPh sb="29" eb="30">
      <t>イ</t>
    </rPh>
    <rPh sb="34" eb="35">
      <t>オコナ</t>
    </rPh>
    <rPh sb="41" eb="43">
      <t>ゲンジョウ</t>
    </rPh>
    <rPh sb="49" eb="51">
      <t>コンゴ</t>
    </rPh>
    <rPh sb="52" eb="54">
      <t>ニュウキョ</t>
    </rPh>
    <rPh sb="54" eb="56">
      <t>キギョウ</t>
    </rPh>
    <rPh sb="56" eb="57">
      <t>トウ</t>
    </rPh>
    <rPh sb="58" eb="60">
      <t>ジョウキョウ</t>
    </rPh>
    <rPh sb="61" eb="62">
      <t>ミ</t>
    </rPh>
    <rPh sb="66" eb="68">
      <t>ジギョウ</t>
    </rPh>
    <rPh sb="69" eb="71">
      <t>ハイシ</t>
    </rPh>
    <rPh sb="72" eb="74">
      <t>シヤ</t>
    </rPh>
    <rPh sb="75" eb="76">
      <t>イ</t>
    </rPh>
    <rPh sb="77" eb="79">
      <t>ケントウ</t>
    </rPh>
    <rPh sb="80" eb="81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</si>
</sst>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9.42</c:v>
                </c:pt>
                <c:pt idx="1">
                  <c:v>12.56</c:v>
                </c:pt>
                <c:pt idx="2">
                  <c:v>15.7</c:v>
                </c:pt>
                <c:pt idx="3">
                  <c:v>18.84</c:v>
                </c:pt>
                <c:pt idx="4">
                  <c:v>21.99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2-48F0-9E1A-21BCFE8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2-48F0-9E1A-21BCFE8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D-4D2B-9E98-692A0DFF7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D-4D2B-9E98-692A0DFF7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177.2</c:v>
                </c:pt>
                <c:pt idx="1">
                  <c:v>161.82</c:v>
                </c:pt>
                <c:pt idx="2">
                  <c:v>158.51</c:v>
                </c:pt>
                <c:pt idx="3">
                  <c:v>181.94</c:v>
                </c:pt>
                <c:pt idx="4">
                  <c:v>166.8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C-4936-9513-98A7B399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C-4936-9513-98A7B399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3-42DC-90C4-7C916564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3-42DC-90C4-7C916564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9-4243-86A6-5E4ED68C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9-4243-86A6-5E4ED68C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13165.12</c:v>
                </c:pt>
                <c:pt idx="1">
                  <c:v>35128.57</c:v>
                </c:pt>
                <c:pt idx="2">
                  <c:v>44905</c:v>
                </c:pt>
                <c:pt idx="3">
                  <c:v>50668.18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C-4D69-BC97-A8FB0DFA5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C-4D69-BC97-A8FB0DFA5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7-4D0F-9748-F5CCE7D40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7-4D0F-9748-F5CCE7D40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24.13</c:v>
                </c:pt>
                <c:pt idx="1">
                  <c:v>16.79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B-4775-88A9-CEBD965C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B-4775-88A9-CEBD965C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1119</c:v>
                </c:pt>
                <c:pt idx="1">
                  <c:v>1608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D-4729-84AD-37E55A3D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D-4729-84AD-37E55A3D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88F-A811-6693FA2E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4-488F-A811-6693FA2E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9-44D6-BDCA-4B3FB9A7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9-44D6-BDCA-4B3FB9A7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FS1" zoomScale="80" zoomScaleNormal="80" workbookViewId="0">
      <selection activeCell="RF59" sqref="RF59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沖縄県　大宜味村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200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 t="str">
        <f>データ!N7</f>
        <v>-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100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 t="str">
        <f>データ!Q7</f>
        <v>-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 t="str">
        <f>データ!R7</f>
        <v>-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107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177.2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161.82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158.51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181.94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166.8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 t="str">
        <f>データ!AG6</f>
        <v>-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 t="str">
        <f>データ!AH6</f>
        <v>-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 t="str">
        <f>データ!AI6</f>
        <v>-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13165.12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35128.57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44905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50668.18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データ!AT6</f>
        <v>-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 t="str">
        <f>データ!BC6</f>
        <v>-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 t="str">
        <f>データ!BD6</f>
        <v>-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 t="str">
        <f>データ!BE6</f>
        <v>-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118.03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120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113.67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110.79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108.76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101.87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115.82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118.97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121.15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125.8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742.59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549.77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730.25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868.31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732.52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430.97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536.28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514.66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504.81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498.01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108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24.13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16.79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0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0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0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1119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1608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 t="str">
        <f>データ!BY6</f>
        <v>-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 t="str">
        <f>データ!BZ6</f>
        <v>-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 t="str">
        <f>データ!CA6</f>
        <v>-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0.5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0.5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0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0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0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10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10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0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0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0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100.16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100.54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95.99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94.91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90.22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42.5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42.19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44.55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47.36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49.94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35.909999999999997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35.54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35.24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35.22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34.92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52.54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50.81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50.28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51.42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50.9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109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H27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H28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H29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H30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R01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H27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H28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H29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H30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R01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H27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H28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H29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H30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R01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9.42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12.56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15.7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18.84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21.99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53.92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53.32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53.4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53.49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54.3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3.4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3.56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3.46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3.28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4.66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0.19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0.06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0.13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0.02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0.06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37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38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39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【77.39】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【59.23】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【47.77】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【0.34】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zE6y32ypNdt3GQrxHnsNzPvf4CowPl6fc8QSuLak0JYGxRp35/vQhWLuXH+rIk6faWKWjB8uB1GW8Dqhr2M1Fg==" saltValue="ne9PQaiV43qZ35M9DPvn3Q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51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53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54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55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56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57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59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60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62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63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177.2</v>
      </c>
      <c r="U6" s="52">
        <f>U7</f>
        <v>161.82</v>
      </c>
      <c r="V6" s="52">
        <f>V7</f>
        <v>158.51</v>
      </c>
      <c r="W6" s="52">
        <f>W7</f>
        <v>181.94</v>
      </c>
      <c r="X6" s="52">
        <f t="shared" si="3"/>
        <v>166.8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 t="str">
        <f>AG7</f>
        <v>-</v>
      </c>
      <c r="AH6" s="52" t="str">
        <f>AH7</f>
        <v>-</v>
      </c>
      <c r="AI6" s="52" t="str">
        <f t="shared" si="3"/>
        <v>-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13165.12</v>
      </c>
      <c r="AQ6" s="52">
        <f>AQ7</f>
        <v>35128.57</v>
      </c>
      <c r="AR6" s="52">
        <f>AR7</f>
        <v>44905</v>
      </c>
      <c r="AS6" s="52">
        <f>AS7</f>
        <v>50668.18</v>
      </c>
      <c r="AT6" s="52" t="str">
        <f t="shared" si="3"/>
        <v>-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 t="str">
        <f>BC7</f>
        <v>-</v>
      </c>
      <c r="BD6" s="52" t="str">
        <f>BD7</f>
        <v>-</v>
      </c>
      <c r="BE6" s="52" t="str">
        <f t="shared" si="3"/>
        <v>-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24.13</v>
      </c>
      <c r="BM6" s="52">
        <f>BM7</f>
        <v>16.79</v>
      </c>
      <c r="BN6" s="52">
        <f>BN7</f>
        <v>0</v>
      </c>
      <c r="BO6" s="52">
        <f>BO7</f>
        <v>0</v>
      </c>
      <c r="BP6" s="52">
        <f t="shared" si="3"/>
        <v>0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1119</v>
      </c>
      <c r="BX6" s="52">
        <f>BX7</f>
        <v>1608</v>
      </c>
      <c r="BY6" s="52" t="str">
        <f>BY7</f>
        <v>-</v>
      </c>
      <c r="BZ6" s="52" t="str">
        <f>BZ7</f>
        <v>-</v>
      </c>
      <c r="CA6" s="52" t="str">
        <f t="shared" si="3"/>
        <v>-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0.5</v>
      </c>
      <c r="CI6" s="52">
        <f>CI7</f>
        <v>0.5</v>
      </c>
      <c r="CJ6" s="52">
        <f>CJ7</f>
        <v>0</v>
      </c>
      <c r="CK6" s="52">
        <f>CK7</f>
        <v>0</v>
      </c>
      <c r="CL6" s="52">
        <f t="shared" si="5"/>
        <v>0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10</v>
      </c>
      <c r="CT6" s="52">
        <f>CT7</f>
        <v>10</v>
      </c>
      <c r="CU6" s="52">
        <f>CU7</f>
        <v>0</v>
      </c>
      <c r="CV6" s="52">
        <f>CV7</f>
        <v>0</v>
      </c>
      <c r="CW6" s="52">
        <f t="shared" si="6"/>
        <v>0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9.42</v>
      </c>
      <c r="DE6" s="52">
        <f>DE7</f>
        <v>12.56</v>
      </c>
      <c r="DF6" s="52">
        <f>DF7</f>
        <v>15.7</v>
      </c>
      <c r="DG6" s="52">
        <f>DG7</f>
        <v>18.84</v>
      </c>
      <c r="DH6" s="52">
        <f t="shared" si="7"/>
        <v>21.99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200</v>
      </c>
      <c r="L7" s="54" t="s">
        <v>99</v>
      </c>
      <c r="M7" s="55">
        <v>1</v>
      </c>
      <c r="N7" s="55" t="s">
        <v>100</v>
      </c>
      <c r="O7" s="56" t="s">
        <v>100</v>
      </c>
      <c r="P7" s="56">
        <v>100</v>
      </c>
      <c r="Q7" s="55" t="s">
        <v>100</v>
      </c>
      <c r="R7" s="55" t="s">
        <v>100</v>
      </c>
      <c r="S7" s="54" t="s">
        <v>101</v>
      </c>
      <c r="T7" s="57">
        <v>177.2</v>
      </c>
      <c r="U7" s="57">
        <v>161.82</v>
      </c>
      <c r="V7" s="57">
        <v>158.51</v>
      </c>
      <c r="W7" s="57">
        <v>181.94</v>
      </c>
      <c r="X7" s="57">
        <v>166.8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 t="s">
        <v>100</v>
      </c>
      <c r="AH7" s="57" t="s">
        <v>100</v>
      </c>
      <c r="AI7" s="57" t="s">
        <v>100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13165.12</v>
      </c>
      <c r="AQ7" s="57">
        <v>35128.57</v>
      </c>
      <c r="AR7" s="57">
        <v>44905</v>
      </c>
      <c r="AS7" s="57">
        <v>50668.18</v>
      </c>
      <c r="AT7" s="57" t="s">
        <v>100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 t="s">
        <v>100</v>
      </c>
      <c r="BD7" s="57" t="s">
        <v>100</v>
      </c>
      <c r="BE7" s="57" t="s">
        <v>100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24.13</v>
      </c>
      <c r="BM7" s="57">
        <v>16.79</v>
      </c>
      <c r="BN7" s="57">
        <v>0</v>
      </c>
      <c r="BO7" s="57">
        <v>0</v>
      </c>
      <c r="BP7" s="57">
        <v>0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1119</v>
      </c>
      <c r="BX7" s="57">
        <v>1608</v>
      </c>
      <c r="BY7" s="57" t="s">
        <v>100</v>
      </c>
      <c r="BZ7" s="57" t="s">
        <v>100</v>
      </c>
      <c r="CA7" s="57" t="s">
        <v>100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0.5</v>
      </c>
      <c r="CI7" s="57">
        <v>0.5</v>
      </c>
      <c r="CJ7" s="57">
        <v>0</v>
      </c>
      <c r="CK7" s="57">
        <v>0</v>
      </c>
      <c r="CL7" s="57">
        <v>0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10</v>
      </c>
      <c r="CT7" s="57">
        <v>10</v>
      </c>
      <c r="CU7" s="57">
        <v>0</v>
      </c>
      <c r="CV7" s="57">
        <v>0</v>
      </c>
      <c r="CW7" s="57">
        <v>0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9.42</v>
      </c>
      <c r="DE7" s="57">
        <v>12.56</v>
      </c>
      <c r="DF7" s="57">
        <v>15.7</v>
      </c>
      <c r="DG7" s="57">
        <v>18.84</v>
      </c>
      <c r="DH7" s="57">
        <v>21.99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177.2</v>
      </c>
      <c r="V11" s="65">
        <f>IF(U6="-",NA(),U6)</f>
        <v>161.82</v>
      </c>
      <c r="W11" s="65">
        <f>IF(V6="-",NA(),V6)</f>
        <v>158.51</v>
      </c>
      <c r="X11" s="65">
        <f>IF(W6="-",NA(),W6)</f>
        <v>181.94</v>
      </c>
      <c r="Y11" s="65">
        <f>IF(X6="-",NA(),X6)</f>
        <v>166.8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 t="e">
        <f>IF(AG6="-",NA(),AG6)</f>
        <v>#N/A</v>
      </c>
      <c r="AI11" s="65" t="e">
        <f>IF(AH6="-",NA(),AH6)</f>
        <v>#N/A</v>
      </c>
      <c r="AJ11" s="65" t="e">
        <f>IF(AI6="-",NA(),AI6)</f>
        <v>#N/A</v>
      </c>
      <c r="AP11" s="64" t="s">
        <v>23</v>
      </c>
      <c r="AQ11" s="65">
        <f>IF(AP6="-",NA(),AP6)</f>
        <v>13165.12</v>
      </c>
      <c r="AR11" s="65">
        <f>IF(AQ6="-",NA(),AQ6)</f>
        <v>35128.57</v>
      </c>
      <c r="AS11" s="65">
        <f>IF(AR6="-",NA(),AR6)</f>
        <v>44905</v>
      </c>
      <c r="AT11" s="65">
        <f>IF(AS6="-",NA(),AS6)</f>
        <v>50668.18</v>
      </c>
      <c r="AU11" s="65" t="e">
        <f>IF(AT6="-",NA(),AT6)</f>
        <v>#N/A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 t="e">
        <f>IF(BC6="-",NA(),BC6)</f>
        <v>#N/A</v>
      </c>
      <c r="BE11" s="65" t="e">
        <f>IF(BD6="-",NA(),BD6)</f>
        <v>#N/A</v>
      </c>
      <c r="BF11" s="65" t="e">
        <f>IF(BE6="-",NA(),BE6)</f>
        <v>#N/A</v>
      </c>
      <c r="BL11" s="64" t="s">
        <v>23</v>
      </c>
      <c r="BM11" s="65">
        <f>IF(BL6="-",NA(),BL6)</f>
        <v>24.13</v>
      </c>
      <c r="BN11" s="65">
        <f>IF(BM6="-",NA(),BM6)</f>
        <v>16.79</v>
      </c>
      <c r="BO11" s="65">
        <f>IF(BN6="-",NA(),BN6)</f>
        <v>0</v>
      </c>
      <c r="BP11" s="65">
        <f>IF(BO6="-",NA(),BO6)</f>
        <v>0</v>
      </c>
      <c r="BQ11" s="65">
        <f>IF(BP6="-",NA(),BP6)</f>
        <v>0</v>
      </c>
      <c r="BW11" s="64" t="s">
        <v>23</v>
      </c>
      <c r="BX11" s="65">
        <f>IF(BW6="-",NA(),BW6)</f>
        <v>1119</v>
      </c>
      <c r="BY11" s="65">
        <f>IF(BX6="-",NA(),BX6)</f>
        <v>1608</v>
      </c>
      <c r="BZ11" s="65" t="e">
        <f>IF(BY6="-",NA(),BY6)</f>
        <v>#N/A</v>
      </c>
      <c r="CA11" s="65" t="e">
        <f>IF(BZ6="-",NA(),BZ6)</f>
        <v>#N/A</v>
      </c>
      <c r="CB11" s="65" t="e">
        <f>IF(CA6="-",NA(),CA6)</f>
        <v>#N/A</v>
      </c>
      <c r="CH11" s="64" t="s">
        <v>23</v>
      </c>
      <c r="CI11" s="65">
        <f>IF(CH6="-",NA(),CH6)</f>
        <v>0.5</v>
      </c>
      <c r="CJ11" s="65">
        <f>IF(CI6="-",NA(),CI6)</f>
        <v>0.5</v>
      </c>
      <c r="CK11" s="65">
        <f>IF(CJ6="-",NA(),CJ6)</f>
        <v>0</v>
      </c>
      <c r="CL11" s="65">
        <f>IF(CK6="-",NA(),CK6)</f>
        <v>0</v>
      </c>
      <c r="CM11" s="65">
        <f>IF(CL6="-",NA(),CL6)</f>
        <v>0</v>
      </c>
      <c r="CS11" s="64" t="s">
        <v>23</v>
      </c>
      <c r="CT11" s="65">
        <f>IF(CS6="-",NA(),CS6)</f>
        <v>10</v>
      </c>
      <c r="CU11" s="65">
        <f>IF(CT6="-",NA(),CT6)</f>
        <v>10</v>
      </c>
      <c r="CV11" s="65">
        <f>IF(CU6="-",NA(),CU6)</f>
        <v>0</v>
      </c>
      <c r="CW11" s="65">
        <f>IF(CV6="-",NA(),CV6)</f>
        <v>0</v>
      </c>
      <c r="CX11" s="65">
        <f>IF(CW6="-",NA(),CW6)</f>
        <v>0</v>
      </c>
      <c r="DD11" s="64" t="s">
        <v>23</v>
      </c>
      <c r="DE11" s="65">
        <f>IF(DD6="-",NA(),DD6)</f>
        <v>9.42</v>
      </c>
      <c r="DF11" s="65">
        <f>IF(DE6="-",NA(),DE6)</f>
        <v>12.56</v>
      </c>
      <c r="DG11" s="65">
        <f>IF(DF6="-",NA(),DF6)</f>
        <v>15.7</v>
      </c>
      <c r="DH11" s="65">
        <f>IF(DG6="-",NA(),DG6)</f>
        <v>18.84</v>
      </c>
      <c r="DI11" s="65">
        <f>IF(DH6="-",NA(),DH6)</f>
        <v>21.99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ogimi</cp:lastModifiedBy>
  <dcterms:created xsi:type="dcterms:W3CDTF">2020-12-04T03:44:34Z</dcterms:created>
  <dcterms:modified xsi:type="dcterms:W3CDTF">2021-01-28T00:28:17Z</dcterms:modified>
  <cp:category/>
</cp:coreProperties>
</file>