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【H26以降】志良堂寛太・宮城俊作\【1】商工関係\【1】企業支援・工場関係\【6】調査・事務連絡関係\★平成31.令和元年度\20200114 公営企業に係る経営比較分析表（H30決算）分析等について\03_経営比較分析表（業務46）\業務46（法的）\工業用水道事業\"/>
    </mc:Choice>
  </mc:AlternateContent>
  <xr:revisionPtr revIDLastSave="0" documentId="13_ncr:1_{3ACBACF8-7E8E-4656-8475-2DF77EB5999D}" xr6:coauthVersionLast="43" xr6:coauthVersionMax="43" xr10:uidLastSave="{00000000-0000-0000-0000-000000000000}"/>
  <workbookProtection workbookAlgorithmName="SHA-512" workbookHashValue="tlK1VbSewfQpDTXgCR5CDvHO1+zTrI3oHJWwZQpKDwRhfy4g9aDETOpFdqDvIW1xMWatJPeHi31dvsvUiiA2VA==" workbookSaltValue="HSRxLkx9NS0bITOxHvoHEQ==" workbookSpinCount="100000" lockStructure="1"/>
  <bookViews>
    <workbookView xWindow="2037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W11" i="5" s="1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E11" i="5" s="1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F31" i="4"/>
  <c r="JL31" i="4"/>
  <c r="HT31" i="4"/>
  <c r="GZ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T10" i="5" l="1"/>
  <c r="CL10" i="5"/>
  <c r="ED10" i="5"/>
  <c r="V10" i="5"/>
  <c r="BN10" i="5"/>
  <c r="DF10" i="5"/>
  <c r="AF10" i="5"/>
  <c r="BX10" i="5"/>
  <c r="DP10" i="5"/>
  <c r="AJ10" i="5"/>
  <c r="CB10" i="5"/>
  <c r="DT10" i="5"/>
  <c r="BD10" i="5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GF31" i="4"/>
  <c r="GF54" i="4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<sst xmlns="http://schemas.openxmlformats.org/spreadsheetml/2006/main" count="271" uniqueCount="107">
  <si>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</si>
  <si>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</si>
  <si>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</si>
  <si>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</si>
  <si>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</si>
  <si>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</si>
  <si>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</si>
  <si>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</si>
  <si>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</si>
  <si>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</si>
  <si>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</si>
  <si>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</si>
  <si>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</si>
  <si>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</si>
  <si>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</si>
  <si>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</si>
  <si>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</si>
  <si>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</si>
  <si>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</si>
  <si>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</si>
  <si>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</si>
  <si>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</si>
  <si>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</si>
  <si>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</si>
  <si>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</si>
  <si>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</si>
  <si>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</si>
  <si>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</si>
  <si>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</si>
  <si>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</si>
  <si>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</si>
  <si>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</si>
  <si>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</si>
  <si>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</si>
  <si>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</si>
  <si>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</si>
  <si>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</si>
  <si>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</si>
  <si>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</si>
  <si>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</si>
  <si>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</si>
  <si>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</si>
  <si>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</si>
  <si>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</si>
  <si>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</si>
  <si>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</si>
  <si>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</si>
  <si>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</si>
  <si>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</si>
  <si>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</si>
  <si>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</si>
  <si>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</si>
  <si>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</si>
  <si>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</si>
  <si>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</si>
  <si>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</si>
  <si>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</si>
  <si>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</si>
  <si>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</si>
  <si>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</si>
  <si>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</si>
  <si>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</si>
  <si>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</si>
  <si>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</si>
  <si>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</si>
  <si>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</si>
  <si>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</si>
  <si>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</si>
  <si>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</si>
  <si>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</si>
  <si>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</si>
  <si>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</si>
  <si>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</si>
  <si>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</si>
  <si>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</si>
  <si>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</si>
  <si>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</si>
  <si>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</si>
  <si>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</si>
  <si>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</si>
  <si>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</si>
  <si>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</si>
  <si>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</si>
  <si>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</si>
  <si>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</si>
  <si>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</si>
  <si>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</si>
  <si>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</si>
  <si>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473022</t>
  </si>
  <si>
    <t>46</t>
  </si>
  <si>
    <t>02</t>
  </si>
  <si>
    <t>0</t>
  </si>
  <si>
    <t>000</t>
  </si>
  <si>
    <t>沖縄県　大宜味村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</si>
  <si>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</si>
  <si>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</si>
  <si>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</si>
  <si>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</si>
  <si>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</si>
  <si>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</si>
  <si>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</si>
  <si>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</si>
  <si>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</si>
  <si>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</si>
  <si>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施設は運用を開始して5年ほどが経過し、細かな修繕が出始めている。</t>
    <rPh sb="1" eb="3">
      <t>シセツ</t>
    </rPh>
    <rPh sb="4" eb="6">
      <t>ウンヨウ</t>
    </rPh>
    <rPh sb="7" eb="9">
      <t>カイシ</t>
    </rPh>
    <rPh sb="12" eb="13">
      <t>ネン</t>
    </rPh>
    <rPh sb="16" eb="18">
      <t>ケイカ</t>
    </rPh>
    <rPh sb="20" eb="21">
      <t>コマ</t>
    </rPh>
    <rPh sb="23" eb="25">
      <t>シュウゼン</t>
    </rPh>
    <rPh sb="26" eb="28">
      <t>デハジ</t>
    </rPh>
    <phoneticPr fontId="5"/>
  </si>
  <si>
    <t>　工業用水を使用する企業が現在はないため、一部の会計の出し入れのみを行っているのが現状である。
　今後は入居企業等の状況を見ながら、事業の廃止も視野に入れ、検討を進めていきたい。</t>
    <rPh sb="1" eb="3">
      <t>コウギョウ</t>
    </rPh>
    <rPh sb="3" eb="5">
      <t>ヨウスイ</t>
    </rPh>
    <rPh sb="6" eb="8">
      <t>シヨウ</t>
    </rPh>
    <rPh sb="10" eb="12">
      <t>キギョウ</t>
    </rPh>
    <rPh sb="13" eb="15">
      <t>ゲンザイ</t>
    </rPh>
    <rPh sb="21" eb="23">
      <t>イチブ</t>
    </rPh>
    <rPh sb="24" eb="26">
      <t>カイケイ</t>
    </rPh>
    <rPh sb="27" eb="28">
      <t>ダ</t>
    </rPh>
    <rPh sb="29" eb="30">
      <t>イ</t>
    </rPh>
    <rPh sb="34" eb="35">
      <t>オコナ</t>
    </rPh>
    <rPh sb="41" eb="43">
      <t>ゲンジョウ</t>
    </rPh>
    <rPh sb="49" eb="51">
      <t>コンゴ</t>
    </rPh>
    <rPh sb="52" eb="54">
      <t>ニュウキョ</t>
    </rPh>
    <rPh sb="54" eb="56">
      <t>キギョウ</t>
    </rPh>
    <rPh sb="56" eb="57">
      <t>トウ</t>
    </rPh>
    <rPh sb="58" eb="60">
      <t>ジョウキョウ</t>
    </rPh>
    <rPh sb="61" eb="62">
      <t>ミ</t>
    </rPh>
    <rPh sb="66" eb="68">
      <t>ジギョウ</t>
    </rPh>
    <rPh sb="69" eb="71">
      <t>ハイシ</t>
    </rPh>
    <rPh sb="72" eb="74">
      <t>シヤ</t>
    </rPh>
    <rPh sb="75" eb="76">
      <t>イ</t>
    </rPh>
    <rPh sb="78" eb="80">
      <t>ケントウ</t>
    </rPh>
    <rPh sb="81" eb="82">
      <t>スス</t>
    </rPh>
    <phoneticPr fontId="5"/>
  </si>
  <si>
    <t>　大宜味村工業用水道事業の給水区域は、大宜味村企業支援賃貸工場に設定されているが、現在、工場に入居している企業2社は工業用水を使用していないため、事業は休止中となっている。一部の会計の出し入れを行っているのが現状であり、①、③の数値は、事業が休止中のため、維持管理費が少なく、給水収益はないもののその他の収益で賄えている状況である。</t>
    <rPh sb="1" eb="3">
      <t>シセツ</t>
    </rPh>
    <rPh sb="4" eb="6">
      <t>ウンヨウ</t>
    </rPh>
    <rPh sb="7" eb="9">
      <t>カイシ</t>
    </rPh>
    <rPh sb="12" eb="13">
      <t>ネン</t>
    </rPh>
    <rPh sb="16" eb="18">
      <t>ケイカ</t>
    </rPh>
    <rPh sb="20" eb="21">
      <t>コマ</t>
    </rPh>
    <rPh sb="23" eb="25">
      <t>シュウゼン</t>
    </rPh>
    <rPh sb="26" eb="28">
      <t>デハジ</t>
    </rPh>
    <rPh sb="134" eb="135">
      <t>スク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</si>
</sst>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6.27</c:v>
                </c:pt>
                <c:pt idx="1">
                  <c:v>9.42</c:v>
                </c:pt>
                <c:pt idx="2">
                  <c:v>12.56</c:v>
                </c:pt>
                <c:pt idx="3">
                  <c:v>15.7</c:v>
                </c:pt>
                <c:pt idx="4">
                  <c:v>18.84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E-43D5-B8A7-D086424E9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E-43D5-B8A7-D086424E9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C-41F8-9C3A-2084B15B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C-41F8-9C3A-2084B15B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191.27</c:v>
                </c:pt>
                <c:pt idx="1">
                  <c:v>177.2</c:v>
                </c:pt>
                <c:pt idx="2">
                  <c:v>161.82</c:v>
                </c:pt>
                <c:pt idx="3">
                  <c:v>158.51</c:v>
                </c:pt>
                <c:pt idx="4">
                  <c:v>181.94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3-4858-AD9A-C7A88921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3-4858-AD9A-C7A88921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D-46B9-89C7-1E9DE8710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D-46B9-89C7-1E9DE8710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F-41F3-97B3-16C3F9E5A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F-41F3-97B3-16C3F9E5A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8275.4699999999993</c:v>
                </c:pt>
                <c:pt idx="1">
                  <c:v>13165.12</c:v>
                </c:pt>
                <c:pt idx="2">
                  <c:v>35128.57</c:v>
                </c:pt>
                <c:pt idx="3">
                  <c:v>44905</c:v>
                </c:pt>
                <c:pt idx="4">
                  <c:v>50668.18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A-4361-8D52-6E7C4EFA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A-4361-8D52-6E7C4EFA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3-4047-89BD-72D2E5659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3-4047-89BD-72D2E5659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22.63</c:v>
                </c:pt>
                <c:pt idx="1">
                  <c:v>24.13</c:v>
                </c:pt>
                <c:pt idx="2">
                  <c:v>16.79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5-499A-9AE3-6E6DDA64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5-499A-9AE3-6E6DDA64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1193</c:v>
                </c:pt>
                <c:pt idx="1">
                  <c:v>1119</c:v>
                </c:pt>
                <c:pt idx="2">
                  <c:v>1608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7-48EF-8208-0A1159006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7-48EF-8208-0A1159006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87E-8977-8DF2B2BF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6-487E-8977-8DF2B2BF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6-446D-8663-00B700C3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6-446D-8663-00B700C3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EK1" zoomScaleNormal="10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 x14ac:dyDescent="0.15">
      <c r="A5" s="2"/>
      <c r="B5" s="69" t="str">
        <f>データ!H7</f>
        <v>沖縄県　大宜味村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200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極小規模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 t="str">
        <f>データ!N7</f>
        <v>-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100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 t="str">
        <f>データ!Q7</f>
        <v>-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 t="str">
        <f>データ!R7</f>
        <v>-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自治体職員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 x14ac:dyDescent="0.15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5" customHeight="1" x14ac:dyDescent="0.15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106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191.27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177.2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161.82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158.51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181.94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 t="str">
        <f>データ!AH6</f>
        <v>-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 t="str">
        <f>データ!AI6</f>
        <v>-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8275.4699999999993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13165.12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35128.57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44905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50668.18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0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0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0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 t="str">
        <f>データ!BD6</f>
        <v>-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 t="str">
        <f>データ!BE6</f>
        <v>-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117.77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118.03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120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113.67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110.79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102.41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101.87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115.82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118.97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121.15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797.95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742.59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549.77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730.25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868.31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446.61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430.97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536.28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514.66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504.81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09" t="s">
        <v>104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1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09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1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09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1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09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11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09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11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09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11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09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11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22.63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24.13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16.79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0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0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1193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1119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1608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 t="str">
        <f>データ!BZ6</f>
        <v>-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 t="str">
        <f>データ!CA6</f>
        <v>-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1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0.5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0.5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0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0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10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10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10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0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0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09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11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91.03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100.16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100.54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95.99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94.91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45.86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42.5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42.19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44.55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47.36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35.78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35.909999999999997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35.54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35.24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35.22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52.6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52.54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50.81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50.28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51.42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09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1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09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1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09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1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09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1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09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1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09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1"/>
    </row>
    <row r="62" spans="1:521" ht="13.5" customHeight="1" x14ac:dyDescent="0.15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09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1"/>
    </row>
    <row r="63" spans="1:521" ht="13.5" customHeight="1" x14ac:dyDescent="0.15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09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11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09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11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27"/>
      <c r="SL65" s="2"/>
      <c r="SM65" s="112"/>
      <c r="SN65" s="113"/>
      <c r="SO65" s="113"/>
      <c r="SP65" s="113"/>
      <c r="SQ65" s="113"/>
      <c r="SR65" s="113"/>
      <c r="SS65" s="113"/>
      <c r="ST65" s="113"/>
      <c r="SU65" s="113"/>
      <c r="SV65" s="113"/>
      <c r="SW65" s="113"/>
      <c r="SX65" s="113"/>
      <c r="SY65" s="113"/>
      <c r="SZ65" s="113"/>
      <c r="TA65" s="114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27"/>
      <c r="SL66" s="2"/>
      <c r="SM66" s="103" t="s">
        <v>27</v>
      </c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27"/>
      <c r="SL67" s="2"/>
      <c r="SM67" s="106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27"/>
      <c r="SL68" s="2"/>
      <c r="SM68" s="109" t="s">
        <v>105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1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27"/>
      <c r="SL69" s="2"/>
      <c r="SM69" s="109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1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27"/>
      <c r="SL70" s="2"/>
      <c r="SM70" s="109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1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27"/>
      <c r="SL71" s="2"/>
      <c r="SM71" s="109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1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27"/>
      <c r="SL72" s="2"/>
      <c r="SM72" s="109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1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27"/>
      <c r="SL73" s="2"/>
      <c r="SM73" s="109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1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27"/>
      <c r="SL74" s="2"/>
      <c r="SM74" s="109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1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27"/>
      <c r="SL75" s="2"/>
      <c r="SM75" s="109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1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27"/>
      <c r="SL76" s="2"/>
      <c r="SM76" s="109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1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27"/>
      <c r="SL77" s="2"/>
      <c r="SM77" s="109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1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27"/>
      <c r="SL78" s="2"/>
      <c r="SM78" s="109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1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3"/>
      <c r="Y79" s="144">
        <f>データ!$B$10</f>
        <v>41640</v>
      </c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6"/>
      <c r="AZ79" s="144">
        <f>データ!$C$10</f>
        <v>42005</v>
      </c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6"/>
      <c r="CA79" s="144">
        <f>データ!$D$10</f>
        <v>42370</v>
      </c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6"/>
      <c r="DB79" s="144">
        <f>データ!$E$10</f>
        <v>42736</v>
      </c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6"/>
      <c r="EC79" s="144">
        <f>データ!$F$10</f>
        <v>43101</v>
      </c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6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3"/>
      <c r="GK79" s="144">
        <f>データ!$B$10</f>
        <v>41640</v>
      </c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6"/>
      <c r="HL79" s="144">
        <f>データ!$C$10</f>
        <v>42005</v>
      </c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6"/>
      <c r="IM79" s="144">
        <f>データ!$D$10</f>
        <v>42370</v>
      </c>
      <c r="IN79" s="145"/>
      <c r="IO79" s="145"/>
      <c r="IP79" s="145"/>
      <c r="IQ79" s="145"/>
      <c r="IR79" s="145"/>
      <c r="IS79" s="145"/>
      <c r="IT79" s="145"/>
      <c r="IU79" s="145"/>
      <c r="IV79" s="145"/>
      <c r="IW79" s="145"/>
      <c r="IX79" s="145"/>
      <c r="IY79" s="145"/>
      <c r="IZ79" s="145"/>
      <c r="JA79" s="145"/>
      <c r="JB79" s="145"/>
      <c r="JC79" s="145"/>
      <c r="JD79" s="145"/>
      <c r="JE79" s="145"/>
      <c r="JF79" s="145"/>
      <c r="JG79" s="145"/>
      <c r="JH79" s="145"/>
      <c r="JI79" s="145"/>
      <c r="JJ79" s="145"/>
      <c r="JK79" s="145"/>
      <c r="JL79" s="145"/>
      <c r="JM79" s="146"/>
      <c r="JN79" s="144">
        <f>データ!$E$10</f>
        <v>42736</v>
      </c>
      <c r="JO79" s="145"/>
      <c r="JP79" s="145"/>
      <c r="JQ79" s="145"/>
      <c r="JR79" s="145"/>
      <c r="JS79" s="145"/>
      <c r="JT79" s="145"/>
      <c r="JU79" s="145"/>
      <c r="JV79" s="145"/>
      <c r="JW79" s="145"/>
      <c r="JX79" s="145"/>
      <c r="JY79" s="145"/>
      <c r="JZ79" s="145"/>
      <c r="KA79" s="145"/>
      <c r="KB79" s="145"/>
      <c r="KC79" s="145"/>
      <c r="KD79" s="145"/>
      <c r="KE79" s="145"/>
      <c r="KF79" s="145"/>
      <c r="KG79" s="145"/>
      <c r="KH79" s="145"/>
      <c r="KI79" s="145"/>
      <c r="KJ79" s="145"/>
      <c r="KK79" s="145"/>
      <c r="KL79" s="145"/>
      <c r="KM79" s="145"/>
      <c r="KN79" s="146"/>
      <c r="KO79" s="144">
        <f>データ!$F$10</f>
        <v>43101</v>
      </c>
      <c r="KP79" s="145"/>
      <c r="KQ79" s="145"/>
      <c r="KR79" s="145"/>
      <c r="KS79" s="145"/>
      <c r="KT79" s="145"/>
      <c r="KU79" s="145"/>
      <c r="KV79" s="145"/>
      <c r="KW79" s="145"/>
      <c r="KX79" s="145"/>
      <c r="KY79" s="145"/>
      <c r="KZ79" s="145"/>
      <c r="LA79" s="145"/>
      <c r="LB79" s="145"/>
      <c r="LC79" s="145"/>
      <c r="LD79" s="145"/>
      <c r="LE79" s="145"/>
      <c r="LF79" s="145"/>
      <c r="LG79" s="145"/>
      <c r="LH79" s="145"/>
      <c r="LI79" s="145"/>
      <c r="LJ79" s="145"/>
      <c r="LK79" s="145"/>
      <c r="LL79" s="145"/>
      <c r="LM79" s="145"/>
      <c r="LN79" s="145"/>
      <c r="LO79" s="146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2"/>
      <c r="MK79" s="142"/>
      <c r="ML79" s="142"/>
      <c r="MM79" s="142"/>
      <c r="MN79" s="142"/>
      <c r="MO79" s="142"/>
      <c r="MP79" s="142"/>
      <c r="MQ79" s="142"/>
      <c r="MR79" s="142"/>
      <c r="MS79" s="142"/>
      <c r="MT79" s="142"/>
      <c r="MU79" s="142"/>
      <c r="MV79" s="143"/>
      <c r="MW79" s="144">
        <f>データ!$B$10</f>
        <v>41640</v>
      </c>
      <c r="MX79" s="145"/>
      <c r="MY79" s="145"/>
      <c r="MZ79" s="145"/>
      <c r="NA79" s="145"/>
      <c r="NB79" s="145"/>
      <c r="NC79" s="145"/>
      <c r="ND79" s="145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6"/>
      <c r="NX79" s="144">
        <f>データ!$C$10</f>
        <v>42005</v>
      </c>
      <c r="NY79" s="145"/>
      <c r="NZ79" s="145"/>
      <c r="OA79" s="145"/>
      <c r="OB79" s="145"/>
      <c r="OC79" s="145"/>
      <c r="OD79" s="145"/>
      <c r="OE79" s="145"/>
      <c r="OF79" s="145"/>
      <c r="OG79" s="145"/>
      <c r="OH79" s="145"/>
      <c r="OI79" s="145"/>
      <c r="OJ79" s="145"/>
      <c r="OK79" s="145"/>
      <c r="OL79" s="145"/>
      <c r="OM79" s="145"/>
      <c r="ON79" s="145"/>
      <c r="OO79" s="145"/>
      <c r="OP79" s="145"/>
      <c r="OQ79" s="145"/>
      <c r="OR79" s="145"/>
      <c r="OS79" s="145"/>
      <c r="OT79" s="145"/>
      <c r="OU79" s="145"/>
      <c r="OV79" s="145"/>
      <c r="OW79" s="145"/>
      <c r="OX79" s="146"/>
      <c r="OY79" s="144">
        <f>データ!$D$10</f>
        <v>42370</v>
      </c>
      <c r="OZ79" s="145"/>
      <c r="PA79" s="145"/>
      <c r="PB79" s="145"/>
      <c r="PC79" s="145"/>
      <c r="PD79" s="145"/>
      <c r="PE79" s="145"/>
      <c r="PF79" s="145"/>
      <c r="PG79" s="145"/>
      <c r="PH79" s="145"/>
      <c r="PI79" s="145"/>
      <c r="PJ79" s="145"/>
      <c r="PK79" s="145"/>
      <c r="PL79" s="145"/>
      <c r="PM79" s="145"/>
      <c r="PN79" s="145"/>
      <c r="PO79" s="145"/>
      <c r="PP79" s="145"/>
      <c r="PQ79" s="145"/>
      <c r="PR79" s="145"/>
      <c r="PS79" s="145"/>
      <c r="PT79" s="145"/>
      <c r="PU79" s="145"/>
      <c r="PV79" s="145"/>
      <c r="PW79" s="145"/>
      <c r="PX79" s="145"/>
      <c r="PY79" s="146"/>
      <c r="PZ79" s="144">
        <f>データ!$E$10</f>
        <v>42736</v>
      </c>
      <c r="QA79" s="145"/>
      <c r="QB79" s="145"/>
      <c r="QC79" s="145"/>
      <c r="QD79" s="145"/>
      <c r="QE79" s="145"/>
      <c r="QF79" s="145"/>
      <c r="QG79" s="145"/>
      <c r="QH79" s="145"/>
      <c r="QI79" s="145"/>
      <c r="QJ79" s="145"/>
      <c r="QK79" s="145"/>
      <c r="QL79" s="145"/>
      <c r="QM79" s="145"/>
      <c r="QN79" s="145"/>
      <c r="QO79" s="145"/>
      <c r="QP79" s="145"/>
      <c r="QQ79" s="145"/>
      <c r="QR79" s="145"/>
      <c r="QS79" s="145"/>
      <c r="QT79" s="145"/>
      <c r="QU79" s="145"/>
      <c r="QV79" s="145"/>
      <c r="QW79" s="145"/>
      <c r="QX79" s="145"/>
      <c r="QY79" s="145"/>
      <c r="QZ79" s="146"/>
      <c r="RA79" s="144">
        <f>データ!$F$10</f>
        <v>43101</v>
      </c>
      <c r="RB79" s="145"/>
      <c r="RC79" s="145"/>
      <c r="RD79" s="145"/>
      <c r="RE79" s="145"/>
      <c r="RF79" s="145"/>
      <c r="RG79" s="145"/>
      <c r="RH79" s="145"/>
      <c r="RI79" s="145"/>
      <c r="RJ79" s="145"/>
      <c r="RK79" s="145"/>
      <c r="RL79" s="145"/>
      <c r="RM79" s="145"/>
      <c r="RN79" s="145"/>
      <c r="RO79" s="145"/>
      <c r="RP79" s="145"/>
      <c r="RQ79" s="145"/>
      <c r="RR79" s="145"/>
      <c r="RS79" s="145"/>
      <c r="RT79" s="145"/>
      <c r="RU79" s="145"/>
      <c r="RV79" s="145"/>
      <c r="RW79" s="145"/>
      <c r="RX79" s="145"/>
      <c r="RY79" s="145"/>
      <c r="RZ79" s="145"/>
      <c r="SA79" s="146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09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1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7" t="s">
        <v>23</v>
      </c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8">
        <f>データ!DD6</f>
        <v>6.27</v>
      </c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>
        <f>データ!DE6</f>
        <v>9.42</v>
      </c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>
        <f>データ!DF6</f>
        <v>12.56</v>
      </c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>
        <f>データ!DG6</f>
        <v>15.7</v>
      </c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>
        <f>データ!DH6</f>
        <v>18.84</v>
      </c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7" t="s">
        <v>23</v>
      </c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8">
        <f>データ!DO6</f>
        <v>0</v>
      </c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>
        <f>データ!DP6</f>
        <v>0</v>
      </c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>
        <f>データ!DQ6</f>
        <v>0</v>
      </c>
      <c r="IN80" s="148"/>
      <c r="IO80" s="148"/>
      <c r="IP80" s="148"/>
      <c r="IQ80" s="148"/>
      <c r="IR80" s="148"/>
      <c r="IS80" s="148"/>
      <c r="IT80" s="148"/>
      <c r="IU80" s="148"/>
      <c r="IV80" s="148"/>
      <c r="IW80" s="148"/>
      <c r="IX80" s="148"/>
      <c r="IY80" s="148"/>
      <c r="IZ80" s="148"/>
      <c r="JA80" s="148"/>
      <c r="JB80" s="148"/>
      <c r="JC80" s="148"/>
      <c r="JD80" s="148"/>
      <c r="JE80" s="148"/>
      <c r="JF80" s="148"/>
      <c r="JG80" s="148"/>
      <c r="JH80" s="148"/>
      <c r="JI80" s="148"/>
      <c r="JJ80" s="148"/>
      <c r="JK80" s="148"/>
      <c r="JL80" s="148"/>
      <c r="JM80" s="148"/>
      <c r="JN80" s="148">
        <f>データ!DR6</f>
        <v>0</v>
      </c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/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>
        <f>データ!DS6</f>
        <v>0</v>
      </c>
      <c r="KP80" s="148"/>
      <c r="KQ80" s="148"/>
      <c r="KR80" s="148"/>
      <c r="KS80" s="148"/>
      <c r="KT80" s="148"/>
      <c r="KU80" s="148"/>
      <c r="KV80" s="148"/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7" t="s">
        <v>23</v>
      </c>
      <c r="MK80" s="147"/>
      <c r="ML80" s="147"/>
      <c r="MM80" s="147"/>
      <c r="MN80" s="147"/>
      <c r="MO80" s="147"/>
      <c r="MP80" s="147"/>
      <c r="MQ80" s="147"/>
      <c r="MR80" s="147"/>
      <c r="MS80" s="147"/>
      <c r="MT80" s="147"/>
      <c r="MU80" s="147"/>
      <c r="MV80" s="147"/>
      <c r="MW80" s="148">
        <f>データ!DZ6</f>
        <v>0</v>
      </c>
      <c r="MX80" s="148"/>
      <c r="MY80" s="148"/>
      <c r="MZ80" s="148"/>
      <c r="NA80" s="148"/>
      <c r="NB80" s="148"/>
      <c r="NC80" s="148"/>
      <c r="ND80" s="148"/>
      <c r="NE80" s="148"/>
      <c r="NF80" s="148"/>
      <c r="NG80" s="148"/>
      <c r="NH80" s="148"/>
      <c r="NI80" s="148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8">
        <f>データ!EA6</f>
        <v>0</v>
      </c>
      <c r="NY80" s="148"/>
      <c r="NZ80" s="148"/>
      <c r="OA80" s="148"/>
      <c r="OB80" s="148"/>
      <c r="OC80" s="148"/>
      <c r="OD80" s="148"/>
      <c r="OE80" s="148"/>
      <c r="OF80" s="148"/>
      <c r="OG80" s="148"/>
      <c r="OH80" s="148"/>
      <c r="OI80" s="148"/>
      <c r="OJ80" s="148"/>
      <c r="OK80" s="148"/>
      <c r="OL80" s="148"/>
      <c r="OM80" s="148"/>
      <c r="ON80" s="148"/>
      <c r="OO80" s="148"/>
      <c r="OP80" s="148"/>
      <c r="OQ80" s="148"/>
      <c r="OR80" s="148"/>
      <c r="OS80" s="148"/>
      <c r="OT80" s="148"/>
      <c r="OU80" s="148"/>
      <c r="OV80" s="148"/>
      <c r="OW80" s="148"/>
      <c r="OX80" s="148"/>
      <c r="OY80" s="148">
        <f>データ!EB6</f>
        <v>0</v>
      </c>
      <c r="OZ80" s="148"/>
      <c r="PA80" s="148"/>
      <c r="PB80" s="148"/>
      <c r="PC80" s="148"/>
      <c r="PD80" s="148"/>
      <c r="PE80" s="148"/>
      <c r="PF80" s="148"/>
      <c r="PG80" s="148"/>
      <c r="PH80" s="148"/>
      <c r="PI80" s="148"/>
      <c r="PJ80" s="148"/>
      <c r="PK80" s="148"/>
      <c r="PL80" s="148"/>
      <c r="PM80" s="148"/>
      <c r="PN80" s="148"/>
      <c r="PO80" s="148"/>
      <c r="PP80" s="148"/>
      <c r="PQ80" s="148"/>
      <c r="PR80" s="148"/>
      <c r="PS80" s="148"/>
      <c r="PT80" s="148"/>
      <c r="PU80" s="148"/>
      <c r="PV80" s="148"/>
      <c r="PW80" s="148"/>
      <c r="PX80" s="148"/>
      <c r="PY80" s="148"/>
      <c r="PZ80" s="148">
        <f>データ!EC6</f>
        <v>0</v>
      </c>
      <c r="QA80" s="148"/>
      <c r="QB80" s="148"/>
      <c r="QC80" s="148"/>
      <c r="QD80" s="148"/>
      <c r="QE80" s="148"/>
      <c r="QF80" s="148"/>
      <c r="QG80" s="148"/>
      <c r="QH80" s="148"/>
      <c r="QI80" s="148"/>
      <c r="QJ80" s="148"/>
      <c r="QK80" s="148"/>
      <c r="QL80" s="148"/>
      <c r="QM80" s="148"/>
      <c r="QN80" s="148"/>
      <c r="QO80" s="148"/>
      <c r="QP80" s="148"/>
      <c r="QQ80" s="148"/>
      <c r="QR80" s="148"/>
      <c r="QS80" s="148"/>
      <c r="QT80" s="148"/>
      <c r="QU80" s="148"/>
      <c r="QV80" s="148"/>
      <c r="QW80" s="148"/>
      <c r="QX80" s="148"/>
      <c r="QY80" s="148"/>
      <c r="QZ80" s="148"/>
      <c r="RA80" s="148">
        <f>データ!ED6</f>
        <v>0</v>
      </c>
      <c r="RB80" s="148"/>
      <c r="RC80" s="148"/>
      <c r="RD80" s="148"/>
      <c r="RE80" s="148"/>
      <c r="RF80" s="148"/>
      <c r="RG80" s="148"/>
      <c r="RH80" s="148"/>
      <c r="RI80" s="148"/>
      <c r="RJ80" s="148"/>
      <c r="RK80" s="148"/>
      <c r="RL80" s="148"/>
      <c r="RM80" s="148"/>
      <c r="RN80" s="148"/>
      <c r="RO80" s="148"/>
      <c r="RP80" s="148"/>
      <c r="RQ80" s="148"/>
      <c r="RR80" s="148"/>
      <c r="RS80" s="148"/>
      <c r="RT80" s="148"/>
      <c r="RU80" s="148"/>
      <c r="RV80" s="148"/>
      <c r="RW80" s="148"/>
      <c r="RX80" s="148"/>
      <c r="RY80" s="148"/>
      <c r="RZ80" s="148"/>
      <c r="SA80" s="148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09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11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7" t="s">
        <v>24</v>
      </c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8">
        <f>データ!DI6</f>
        <v>52.45</v>
      </c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>
        <f>データ!DJ6</f>
        <v>53.92</v>
      </c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>
        <f>データ!DK6</f>
        <v>53.32</v>
      </c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>
        <f>データ!DL6</f>
        <v>53.4</v>
      </c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>
        <f>データ!DM6</f>
        <v>53.49</v>
      </c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7" t="s">
        <v>24</v>
      </c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8">
        <f>データ!DT6</f>
        <v>4.53</v>
      </c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>
        <f>データ!DU6</f>
        <v>3.4</v>
      </c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>
        <f>データ!DV6</f>
        <v>3.56</v>
      </c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>
        <f>データ!DW6</f>
        <v>3.46</v>
      </c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  <c r="KG81" s="148"/>
      <c r="KH81" s="148"/>
      <c r="KI81" s="148"/>
      <c r="KJ81" s="148"/>
      <c r="KK81" s="148"/>
      <c r="KL81" s="148"/>
      <c r="KM81" s="148"/>
      <c r="KN81" s="148"/>
      <c r="KO81" s="148">
        <f>データ!DX6</f>
        <v>3.28</v>
      </c>
      <c r="KP81" s="148"/>
      <c r="KQ81" s="148"/>
      <c r="KR81" s="148"/>
      <c r="KS81" s="148"/>
      <c r="KT81" s="148"/>
      <c r="KU81" s="148"/>
      <c r="KV81" s="148"/>
      <c r="KW81" s="148"/>
      <c r="KX81" s="148"/>
      <c r="KY81" s="148"/>
      <c r="KZ81" s="148"/>
      <c r="LA81" s="148"/>
      <c r="LB81" s="148"/>
      <c r="LC81" s="148"/>
      <c r="LD81" s="148"/>
      <c r="LE81" s="148"/>
      <c r="LF81" s="148"/>
      <c r="LG81" s="148"/>
      <c r="LH81" s="148"/>
      <c r="LI81" s="148"/>
      <c r="LJ81" s="148"/>
      <c r="LK81" s="148"/>
      <c r="LL81" s="148"/>
      <c r="LM81" s="148"/>
      <c r="LN81" s="148"/>
      <c r="LO81" s="148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7" t="s">
        <v>24</v>
      </c>
      <c r="MK81" s="147"/>
      <c r="ML81" s="147"/>
      <c r="MM81" s="147"/>
      <c r="MN81" s="147"/>
      <c r="MO81" s="147"/>
      <c r="MP81" s="147"/>
      <c r="MQ81" s="147"/>
      <c r="MR81" s="147"/>
      <c r="MS81" s="147"/>
      <c r="MT81" s="147"/>
      <c r="MU81" s="147"/>
      <c r="MV81" s="147"/>
      <c r="MW81" s="148">
        <f>データ!EE6</f>
        <v>0.71</v>
      </c>
      <c r="MX81" s="148"/>
      <c r="MY81" s="148"/>
      <c r="MZ81" s="148"/>
      <c r="NA81" s="148"/>
      <c r="NB81" s="148"/>
      <c r="NC81" s="148"/>
      <c r="ND81" s="148"/>
      <c r="NE81" s="148"/>
      <c r="NF81" s="148"/>
      <c r="NG81" s="148"/>
      <c r="NH81" s="148"/>
      <c r="NI81" s="148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8">
        <f>データ!EF6</f>
        <v>0.19</v>
      </c>
      <c r="NY81" s="148"/>
      <c r="NZ81" s="148"/>
      <c r="OA81" s="148"/>
      <c r="OB81" s="148"/>
      <c r="OC81" s="148"/>
      <c r="OD81" s="148"/>
      <c r="OE81" s="148"/>
      <c r="OF81" s="148"/>
      <c r="OG81" s="148"/>
      <c r="OH81" s="148"/>
      <c r="OI81" s="148"/>
      <c r="OJ81" s="148"/>
      <c r="OK81" s="148"/>
      <c r="OL81" s="148"/>
      <c r="OM81" s="148"/>
      <c r="ON81" s="148"/>
      <c r="OO81" s="148"/>
      <c r="OP81" s="148"/>
      <c r="OQ81" s="148"/>
      <c r="OR81" s="148"/>
      <c r="OS81" s="148"/>
      <c r="OT81" s="148"/>
      <c r="OU81" s="148"/>
      <c r="OV81" s="148"/>
      <c r="OW81" s="148"/>
      <c r="OX81" s="148"/>
      <c r="OY81" s="148">
        <f>データ!EG6</f>
        <v>0.06</v>
      </c>
      <c r="OZ81" s="148"/>
      <c r="PA81" s="148"/>
      <c r="PB81" s="148"/>
      <c r="PC81" s="148"/>
      <c r="PD81" s="148"/>
      <c r="PE81" s="148"/>
      <c r="PF81" s="148"/>
      <c r="PG81" s="148"/>
      <c r="PH81" s="148"/>
      <c r="PI81" s="148"/>
      <c r="PJ81" s="148"/>
      <c r="PK81" s="148"/>
      <c r="PL81" s="148"/>
      <c r="PM81" s="148"/>
      <c r="PN81" s="148"/>
      <c r="PO81" s="148"/>
      <c r="PP81" s="148"/>
      <c r="PQ81" s="148"/>
      <c r="PR81" s="148"/>
      <c r="PS81" s="148"/>
      <c r="PT81" s="148"/>
      <c r="PU81" s="148"/>
      <c r="PV81" s="148"/>
      <c r="PW81" s="148"/>
      <c r="PX81" s="148"/>
      <c r="PY81" s="148"/>
      <c r="PZ81" s="148">
        <f>データ!EH6</f>
        <v>0.13</v>
      </c>
      <c r="QA81" s="148"/>
      <c r="QB81" s="148"/>
      <c r="QC81" s="148"/>
      <c r="QD81" s="148"/>
      <c r="QE81" s="148"/>
      <c r="QF81" s="148"/>
      <c r="QG81" s="148"/>
      <c r="QH81" s="148"/>
      <c r="QI81" s="148"/>
      <c r="QJ81" s="148"/>
      <c r="QK81" s="148"/>
      <c r="QL81" s="148"/>
      <c r="QM81" s="148"/>
      <c r="QN81" s="148"/>
      <c r="QO81" s="148"/>
      <c r="QP81" s="148"/>
      <c r="QQ81" s="148"/>
      <c r="QR81" s="148"/>
      <c r="QS81" s="148"/>
      <c r="QT81" s="148"/>
      <c r="QU81" s="148"/>
      <c r="QV81" s="148"/>
      <c r="QW81" s="148"/>
      <c r="QX81" s="148"/>
      <c r="QY81" s="148"/>
      <c r="QZ81" s="148"/>
      <c r="RA81" s="148">
        <f>データ!EI6</f>
        <v>0.02</v>
      </c>
      <c r="RB81" s="148"/>
      <c r="RC81" s="148"/>
      <c r="RD81" s="148"/>
      <c r="RE81" s="148"/>
      <c r="RF81" s="148"/>
      <c r="RG81" s="148"/>
      <c r="RH81" s="148"/>
      <c r="RI81" s="148"/>
      <c r="RJ81" s="148"/>
      <c r="RK81" s="148"/>
      <c r="RL81" s="148"/>
      <c r="RM81" s="148"/>
      <c r="RN81" s="148"/>
      <c r="RO81" s="148"/>
      <c r="RP81" s="148"/>
      <c r="RQ81" s="148"/>
      <c r="RR81" s="148"/>
      <c r="RS81" s="148"/>
      <c r="RT81" s="148"/>
      <c r="RU81" s="148"/>
      <c r="RV81" s="148"/>
      <c r="RW81" s="148"/>
      <c r="RX81" s="148"/>
      <c r="RY81" s="148"/>
      <c r="RZ81" s="148"/>
      <c r="SA81" s="148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09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11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09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11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09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11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09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11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2"/>
      <c r="SN85" s="113"/>
      <c r="SO85" s="113"/>
      <c r="SP85" s="113"/>
      <c r="SQ85" s="113"/>
      <c r="SR85" s="113"/>
      <c r="SS85" s="113"/>
      <c r="ST85" s="113"/>
      <c r="SU85" s="113"/>
      <c r="SV85" s="113"/>
      <c r="SW85" s="113"/>
      <c r="SX85" s="113"/>
      <c r="SY85" s="113"/>
      <c r="SZ85" s="113"/>
      <c r="TA85" s="114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49" t="s">
        <v>29</v>
      </c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 t="s">
        <v>30</v>
      </c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 t="s">
        <v>31</v>
      </c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 t="s">
        <v>32</v>
      </c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 t="s">
        <v>33</v>
      </c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 t="s">
        <v>34</v>
      </c>
      <c r="EI89" s="149"/>
      <c r="EJ89" s="149"/>
      <c r="EK89" s="149"/>
      <c r="EL89" s="149"/>
      <c r="EM89" s="149"/>
      <c r="EN89" s="149"/>
      <c r="EO89" s="149"/>
      <c r="EP89" s="149"/>
      <c r="EQ89" s="149"/>
      <c r="ER89" s="149"/>
      <c r="ES89" s="149"/>
      <c r="ET89" s="149"/>
      <c r="EU89" s="149"/>
      <c r="EV89" s="149"/>
      <c r="EW89" s="149"/>
      <c r="EX89" s="149"/>
      <c r="EY89" s="149"/>
      <c r="EZ89" s="149"/>
      <c r="FA89" s="149"/>
      <c r="FB89" s="149"/>
      <c r="FC89" s="149"/>
      <c r="FD89" s="149"/>
      <c r="FE89" s="149"/>
      <c r="FF89" s="149"/>
      <c r="FG89" s="149"/>
      <c r="FH89" s="149"/>
      <c r="FI89" s="149" t="s">
        <v>35</v>
      </c>
      <c r="FJ89" s="149"/>
      <c r="FK89" s="149"/>
      <c r="FL89" s="149"/>
      <c r="FM89" s="149"/>
      <c r="FN89" s="149"/>
      <c r="FO89" s="149"/>
      <c r="FP89" s="149"/>
      <c r="FQ89" s="149"/>
      <c r="FR89" s="149"/>
      <c r="FS89" s="149"/>
      <c r="FT89" s="149"/>
      <c r="FU89" s="149"/>
      <c r="FV89" s="149"/>
      <c r="FW89" s="149"/>
      <c r="FX89" s="149"/>
      <c r="FY89" s="149"/>
      <c r="FZ89" s="149"/>
      <c r="GA89" s="149"/>
      <c r="GB89" s="149"/>
      <c r="GC89" s="149"/>
      <c r="GD89" s="149"/>
      <c r="GE89" s="149"/>
      <c r="GF89" s="149"/>
      <c r="GG89" s="149"/>
      <c r="GH89" s="149"/>
      <c r="GI89" s="149"/>
      <c r="GJ89" s="149" t="s">
        <v>36</v>
      </c>
      <c r="GK89" s="149"/>
      <c r="GL89" s="149"/>
      <c r="GM89" s="149"/>
      <c r="GN89" s="149"/>
      <c r="GO89" s="149"/>
      <c r="GP89" s="149"/>
      <c r="GQ89" s="149"/>
      <c r="GR89" s="149"/>
      <c r="GS89" s="149"/>
      <c r="GT89" s="149"/>
      <c r="GU89" s="149"/>
      <c r="GV89" s="149"/>
      <c r="GW89" s="149"/>
      <c r="GX89" s="149"/>
      <c r="GY89" s="149"/>
      <c r="GZ89" s="149"/>
      <c r="HA89" s="149"/>
      <c r="HB89" s="149"/>
      <c r="HC89" s="149"/>
      <c r="HD89" s="149"/>
      <c r="HE89" s="149"/>
      <c r="HF89" s="149"/>
      <c r="HG89" s="149"/>
      <c r="HH89" s="149"/>
      <c r="HI89" s="149"/>
      <c r="HJ89" s="149"/>
      <c r="HK89" s="149" t="s">
        <v>29</v>
      </c>
      <c r="HL89" s="149"/>
      <c r="HM89" s="149"/>
      <c r="HN89" s="149"/>
      <c r="HO89" s="149"/>
      <c r="HP89" s="149"/>
      <c r="HQ89" s="149"/>
      <c r="HR89" s="149"/>
      <c r="HS89" s="149"/>
      <c r="HT89" s="149"/>
      <c r="HU89" s="149"/>
      <c r="HV89" s="149"/>
      <c r="HW89" s="149"/>
      <c r="HX89" s="149"/>
      <c r="HY89" s="149"/>
      <c r="HZ89" s="149"/>
      <c r="IA89" s="149"/>
      <c r="IB89" s="149"/>
      <c r="IC89" s="149"/>
      <c r="ID89" s="149"/>
      <c r="IE89" s="149"/>
      <c r="IF89" s="149"/>
      <c r="IG89" s="149"/>
      <c r="IH89" s="149"/>
      <c r="II89" s="149"/>
      <c r="IJ89" s="149"/>
      <c r="IK89" s="149"/>
      <c r="IL89" s="149" t="s">
        <v>30</v>
      </c>
      <c r="IM89" s="149"/>
      <c r="IN89" s="149"/>
      <c r="IO89" s="149"/>
      <c r="IP89" s="149"/>
      <c r="IQ89" s="149"/>
      <c r="IR89" s="149"/>
      <c r="IS89" s="149"/>
      <c r="IT89" s="149"/>
      <c r="IU89" s="149"/>
      <c r="IV89" s="149"/>
      <c r="IW89" s="149"/>
      <c r="IX89" s="149"/>
      <c r="IY89" s="149"/>
      <c r="IZ89" s="149"/>
      <c r="JA89" s="149"/>
      <c r="JB89" s="149"/>
      <c r="JC89" s="149"/>
      <c r="JD89" s="149"/>
      <c r="JE89" s="149"/>
      <c r="JF89" s="149"/>
      <c r="JG89" s="149"/>
      <c r="JH89" s="149"/>
      <c r="JI89" s="149"/>
      <c r="JJ89" s="149"/>
      <c r="JK89" s="149"/>
      <c r="JL89" s="149"/>
      <c r="JM89" s="149" t="s">
        <v>31</v>
      </c>
      <c r="JN89" s="149"/>
      <c r="JO89" s="149"/>
      <c r="JP89" s="149"/>
      <c r="JQ89" s="149"/>
      <c r="JR89" s="149"/>
      <c r="JS89" s="149"/>
      <c r="JT89" s="149"/>
      <c r="JU89" s="149"/>
      <c r="JV89" s="149"/>
      <c r="JW89" s="149"/>
      <c r="JX89" s="149"/>
      <c r="JY89" s="149"/>
      <c r="JZ89" s="149"/>
      <c r="KA89" s="149"/>
      <c r="KB89" s="149"/>
      <c r="KC89" s="149"/>
      <c r="KD89" s="149"/>
      <c r="KE89" s="149"/>
      <c r="KF89" s="149"/>
      <c r="KG89" s="149"/>
      <c r="KH89" s="149"/>
      <c r="KI89" s="149"/>
      <c r="KJ89" s="149"/>
      <c r="KK89" s="149"/>
      <c r="KL89" s="149"/>
      <c r="KM89" s="149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【118.92】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【26.31】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【450.05】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【246.04】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【114.16】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【18.71】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【55.52】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【77.10】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【58.53】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【45.47】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【0.16】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QVajkErfth0t698QigYM3JD3/zBSrE7ik1JxWiiFCjXHRmLooy2JRqaU2EdSkqcOSU62OumpkuH7cISgK5rkvA==" saltValue="YGzmFM7dApiuuzKFvq4Sqw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3" t="s">
        <v>46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47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48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50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51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52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53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54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55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56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57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58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59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60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191.27</v>
      </c>
      <c r="U6" s="52">
        <f>U7</f>
        <v>177.2</v>
      </c>
      <c r="V6" s="52">
        <f>V7</f>
        <v>161.82</v>
      </c>
      <c r="W6" s="52">
        <f>W7</f>
        <v>158.51</v>
      </c>
      <c r="X6" s="52">
        <f t="shared" si="3"/>
        <v>181.94</v>
      </c>
      <c r="Y6" s="52">
        <f t="shared" si="3"/>
        <v>117.77</v>
      </c>
      <c r="Z6" s="52">
        <f t="shared" si="3"/>
        <v>118.03</v>
      </c>
      <c r="AA6" s="52">
        <f t="shared" si="3"/>
        <v>120</v>
      </c>
      <c r="AB6" s="52">
        <f t="shared" si="3"/>
        <v>113.67</v>
      </c>
      <c r="AC6" s="52">
        <f t="shared" si="3"/>
        <v>110.79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 t="str">
        <f>AH7</f>
        <v>-</v>
      </c>
      <c r="AI6" s="52" t="str">
        <f t="shared" si="3"/>
        <v>-</v>
      </c>
      <c r="AJ6" s="52">
        <f t="shared" si="3"/>
        <v>102.41</v>
      </c>
      <c r="AK6" s="52">
        <f t="shared" si="3"/>
        <v>101.87</v>
      </c>
      <c r="AL6" s="52">
        <f t="shared" si="3"/>
        <v>115.82</v>
      </c>
      <c r="AM6" s="52">
        <f t="shared" si="3"/>
        <v>118.97</v>
      </c>
      <c r="AN6" s="52">
        <f t="shared" si="3"/>
        <v>121.15</v>
      </c>
      <c r="AO6" s="50" t="str">
        <f>IF(AO7="-","【-】","【"&amp;SUBSTITUTE(TEXT(AO7,"#,##0.00"),"-","△")&amp;"】")</f>
        <v>【26.31】</v>
      </c>
      <c r="AP6" s="52">
        <f t="shared" si="3"/>
        <v>8275.4699999999993</v>
      </c>
      <c r="AQ6" s="52">
        <f>AQ7</f>
        <v>13165.12</v>
      </c>
      <c r="AR6" s="52">
        <f>AR7</f>
        <v>35128.57</v>
      </c>
      <c r="AS6" s="52">
        <f>AS7</f>
        <v>44905</v>
      </c>
      <c r="AT6" s="52">
        <f t="shared" si="3"/>
        <v>50668.18</v>
      </c>
      <c r="AU6" s="52">
        <f t="shared" si="3"/>
        <v>797.95</v>
      </c>
      <c r="AV6" s="52">
        <f t="shared" si="3"/>
        <v>742.59</v>
      </c>
      <c r="AW6" s="52">
        <f t="shared" si="3"/>
        <v>549.77</v>
      </c>
      <c r="AX6" s="52">
        <f t="shared" si="3"/>
        <v>730.25</v>
      </c>
      <c r="AY6" s="52">
        <f t="shared" si="3"/>
        <v>868.31</v>
      </c>
      <c r="AZ6" s="50" t="str">
        <f>IF(AZ7="-","【-】","【"&amp;SUBSTITUTE(TEXT(AZ7,"#,##0.00"),"-","△")&amp;"】")</f>
        <v>【450.05】</v>
      </c>
      <c r="BA6" s="52">
        <f t="shared" si="3"/>
        <v>0</v>
      </c>
      <c r="BB6" s="52">
        <f>BB7</f>
        <v>0</v>
      </c>
      <c r="BC6" s="52">
        <f>BC7</f>
        <v>0</v>
      </c>
      <c r="BD6" s="52" t="str">
        <f>BD7</f>
        <v>-</v>
      </c>
      <c r="BE6" s="52" t="str">
        <f t="shared" si="3"/>
        <v>-</v>
      </c>
      <c r="BF6" s="52">
        <f t="shared" si="3"/>
        <v>446.61</v>
      </c>
      <c r="BG6" s="52">
        <f t="shared" si="3"/>
        <v>430.97</v>
      </c>
      <c r="BH6" s="52">
        <f t="shared" si="3"/>
        <v>536.28</v>
      </c>
      <c r="BI6" s="52">
        <f t="shared" si="3"/>
        <v>514.66</v>
      </c>
      <c r="BJ6" s="52">
        <f t="shared" si="3"/>
        <v>504.81</v>
      </c>
      <c r="BK6" s="50" t="str">
        <f>IF(BK7="-","【-】","【"&amp;SUBSTITUTE(TEXT(BK7,"#,##0.00"),"-","△")&amp;"】")</f>
        <v>【246.04】</v>
      </c>
      <c r="BL6" s="52">
        <f t="shared" si="3"/>
        <v>22.63</v>
      </c>
      <c r="BM6" s="52">
        <f>BM7</f>
        <v>24.13</v>
      </c>
      <c r="BN6" s="52">
        <f>BN7</f>
        <v>16.79</v>
      </c>
      <c r="BO6" s="52">
        <f>BO7</f>
        <v>0</v>
      </c>
      <c r="BP6" s="52">
        <f t="shared" si="3"/>
        <v>0</v>
      </c>
      <c r="BQ6" s="52">
        <f t="shared" si="3"/>
        <v>91.03</v>
      </c>
      <c r="BR6" s="52">
        <f t="shared" si="3"/>
        <v>100.16</v>
      </c>
      <c r="BS6" s="52">
        <f t="shared" si="3"/>
        <v>100.54</v>
      </c>
      <c r="BT6" s="52">
        <f t="shared" si="3"/>
        <v>95.99</v>
      </c>
      <c r="BU6" s="52">
        <f t="shared" si="3"/>
        <v>94.91</v>
      </c>
      <c r="BV6" s="50" t="str">
        <f>IF(BV7="-","【-】","【"&amp;SUBSTITUTE(TEXT(BV7,"#,##0.00"),"-","△")&amp;"】")</f>
        <v>【114.16】</v>
      </c>
      <c r="BW6" s="52">
        <f t="shared" si="3"/>
        <v>1193</v>
      </c>
      <c r="BX6" s="52">
        <f>BX7</f>
        <v>1119</v>
      </c>
      <c r="BY6" s="52">
        <f>BY7</f>
        <v>1608</v>
      </c>
      <c r="BZ6" s="52" t="str">
        <f>BZ7</f>
        <v>-</v>
      </c>
      <c r="CA6" s="52" t="str">
        <f t="shared" si="3"/>
        <v>-</v>
      </c>
      <c r="CB6" s="52">
        <f t="shared" si="3"/>
        <v>45.86</v>
      </c>
      <c r="CC6" s="52">
        <f t="shared" si="3"/>
        <v>42.5</v>
      </c>
      <c r="CD6" s="52">
        <f t="shared" si="3"/>
        <v>42.19</v>
      </c>
      <c r="CE6" s="52">
        <f t="shared" si="3"/>
        <v>44.55</v>
      </c>
      <c r="CF6" s="52">
        <f t="shared" ref="CF6" si="4">CF7</f>
        <v>47.36</v>
      </c>
      <c r="CG6" s="50" t="str">
        <f>IF(CG7="-","【-】","【"&amp;SUBSTITUTE(TEXT(CG7,"#,##0.00"),"-","△")&amp;"】")</f>
        <v>【18.71】</v>
      </c>
      <c r="CH6" s="52">
        <f t="shared" ref="CH6:CQ6" si="5">CH7</f>
        <v>1</v>
      </c>
      <c r="CI6" s="52">
        <f>CI7</f>
        <v>0.5</v>
      </c>
      <c r="CJ6" s="52">
        <f>CJ7</f>
        <v>0.5</v>
      </c>
      <c r="CK6" s="52">
        <f>CK7</f>
        <v>0</v>
      </c>
      <c r="CL6" s="52">
        <f t="shared" si="5"/>
        <v>0</v>
      </c>
      <c r="CM6" s="52">
        <f t="shared" si="5"/>
        <v>35.78</v>
      </c>
      <c r="CN6" s="52">
        <f t="shared" si="5"/>
        <v>35.909999999999997</v>
      </c>
      <c r="CO6" s="52">
        <f t="shared" si="5"/>
        <v>35.54</v>
      </c>
      <c r="CP6" s="52">
        <f t="shared" si="5"/>
        <v>35.24</v>
      </c>
      <c r="CQ6" s="52">
        <f t="shared" si="5"/>
        <v>35.22</v>
      </c>
      <c r="CR6" s="50" t="str">
        <f>IF(CR7="-","【-】","【"&amp;SUBSTITUTE(TEXT(CR7,"#,##0.00"),"-","△")&amp;"】")</f>
        <v>【55.52】</v>
      </c>
      <c r="CS6" s="52">
        <f t="shared" ref="CS6:DB6" si="6">CS7</f>
        <v>10</v>
      </c>
      <c r="CT6" s="52">
        <f>CT7</f>
        <v>10</v>
      </c>
      <c r="CU6" s="52">
        <f>CU7</f>
        <v>10</v>
      </c>
      <c r="CV6" s="52">
        <f>CV7</f>
        <v>0</v>
      </c>
      <c r="CW6" s="52">
        <f t="shared" si="6"/>
        <v>0</v>
      </c>
      <c r="CX6" s="52">
        <f t="shared" si="6"/>
        <v>52.6</v>
      </c>
      <c r="CY6" s="52">
        <f t="shared" si="6"/>
        <v>52.54</v>
      </c>
      <c r="CZ6" s="52">
        <f t="shared" si="6"/>
        <v>50.81</v>
      </c>
      <c r="DA6" s="52">
        <f t="shared" si="6"/>
        <v>50.28</v>
      </c>
      <c r="DB6" s="52">
        <f t="shared" si="6"/>
        <v>51.42</v>
      </c>
      <c r="DC6" s="50" t="str">
        <f>IF(DC7="-","【-】","【"&amp;SUBSTITUTE(TEXT(DC7,"#,##0.00"),"-","△")&amp;"】")</f>
        <v>【77.10】</v>
      </c>
      <c r="DD6" s="52">
        <f t="shared" ref="DD6:DM6" si="7">DD7</f>
        <v>6.27</v>
      </c>
      <c r="DE6" s="52">
        <f>DE7</f>
        <v>9.42</v>
      </c>
      <c r="DF6" s="52">
        <f>DF7</f>
        <v>12.56</v>
      </c>
      <c r="DG6" s="52">
        <f>DG7</f>
        <v>15.7</v>
      </c>
      <c r="DH6" s="52">
        <f t="shared" si="7"/>
        <v>18.84</v>
      </c>
      <c r="DI6" s="52">
        <f t="shared" si="7"/>
        <v>52.45</v>
      </c>
      <c r="DJ6" s="52">
        <f t="shared" si="7"/>
        <v>53.92</v>
      </c>
      <c r="DK6" s="52">
        <f t="shared" si="7"/>
        <v>53.32</v>
      </c>
      <c r="DL6" s="52">
        <f t="shared" si="7"/>
        <v>53.4</v>
      </c>
      <c r="DM6" s="52">
        <f t="shared" si="7"/>
        <v>53.49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4.53</v>
      </c>
      <c r="DU6" s="52">
        <f t="shared" si="8"/>
        <v>3.4</v>
      </c>
      <c r="DV6" s="52">
        <f t="shared" si="8"/>
        <v>3.56</v>
      </c>
      <c r="DW6" s="52">
        <f t="shared" si="8"/>
        <v>3.46</v>
      </c>
      <c r="DX6" s="52">
        <f t="shared" si="8"/>
        <v>3.28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0.71</v>
      </c>
      <c r="EF6" s="52">
        <f t="shared" si="9"/>
        <v>0.19</v>
      </c>
      <c r="EG6" s="52">
        <f t="shared" si="9"/>
        <v>0.06</v>
      </c>
      <c r="EH6" s="52">
        <f t="shared" si="9"/>
        <v>0.13</v>
      </c>
      <c r="EI6" s="52">
        <f t="shared" si="9"/>
        <v>0.02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200</v>
      </c>
      <c r="L7" s="54" t="s">
        <v>96</v>
      </c>
      <c r="M7" s="55">
        <v>1</v>
      </c>
      <c r="N7" s="55" t="s">
        <v>97</v>
      </c>
      <c r="O7" s="56" t="s">
        <v>97</v>
      </c>
      <c r="P7" s="56">
        <v>100</v>
      </c>
      <c r="Q7" s="55" t="s">
        <v>97</v>
      </c>
      <c r="R7" s="55" t="s">
        <v>97</v>
      </c>
      <c r="S7" s="54" t="s">
        <v>98</v>
      </c>
      <c r="T7" s="57">
        <v>191.27</v>
      </c>
      <c r="U7" s="57">
        <v>177.2</v>
      </c>
      <c r="V7" s="57">
        <v>161.82</v>
      </c>
      <c r="W7" s="57">
        <v>158.51</v>
      </c>
      <c r="X7" s="57">
        <v>181.94</v>
      </c>
      <c r="Y7" s="57">
        <v>117.77</v>
      </c>
      <c r="Z7" s="57">
        <v>118.03</v>
      </c>
      <c r="AA7" s="57">
        <v>120</v>
      </c>
      <c r="AB7" s="57">
        <v>113.67</v>
      </c>
      <c r="AC7" s="58">
        <v>110.79</v>
      </c>
      <c r="AD7" s="57">
        <v>118.92</v>
      </c>
      <c r="AE7" s="57">
        <v>0</v>
      </c>
      <c r="AF7" s="57">
        <v>0</v>
      </c>
      <c r="AG7" s="57">
        <v>0</v>
      </c>
      <c r="AH7" s="57" t="s">
        <v>97</v>
      </c>
      <c r="AI7" s="57" t="s">
        <v>97</v>
      </c>
      <c r="AJ7" s="57">
        <v>102.41</v>
      </c>
      <c r="AK7" s="57">
        <v>101.87</v>
      </c>
      <c r="AL7" s="57">
        <v>115.82</v>
      </c>
      <c r="AM7" s="57">
        <v>118.97</v>
      </c>
      <c r="AN7" s="57">
        <v>121.15</v>
      </c>
      <c r="AO7" s="57">
        <v>26.31</v>
      </c>
      <c r="AP7" s="57">
        <v>8275.4699999999993</v>
      </c>
      <c r="AQ7" s="57">
        <v>13165.12</v>
      </c>
      <c r="AR7" s="57">
        <v>35128.57</v>
      </c>
      <c r="AS7" s="57">
        <v>44905</v>
      </c>
      <c r="AT7" s="57">
        <v>50668.18</v>
      </c>
      <c r="AU7" s="57">
        <v>797.95</v>
      </c>
      <c r="AV7" s="57">
        <v>742.59</v>
      </c>
      <c r="AW7" s="57">
        <v>549.77</v>
      </c>
      <c r="AX7" s="57">
        <v>730.25</v>
      </c>
      <c r="AY7" s="57">
        <v>868.31</v>
      </c>
      <c r="AZ7" s="57">
        <v>450.05</v>
      </c>
      <c r="BA7" s="57">
        <v>0</v>
      </c>
      <c r="BB7" s="57">
        <v>0</v>
      </c>
      <c r="BC7" s="57">
        <v>0</v>
      </c>
      <c r="BD7" s="57" t="s">
        <v>97</v>
      </c>
      <c r="BE7" s="57" t="s">
        <v>97</v>
      </c>
      <c r="BF7" s="57">
        <v>446.61</v>
      </c>
      <c r="BG7" s="57">
        <v>430.97</v>
      </c>
      <c r="BH7" s="57">
        <v>536.28</v>
      </c>
      <c r="BI7" s="57">
        <v>514.66</v>
      </c>
      <c r="BJ7" s="57">
        <v>504.81</v>
      </c>
      <c r="BK7" s="57">
        <v>246.04</v>
      </c>
      <c r="BL7" s="57">
        <v>22.63</v>
      </c>
      <c r="BM7" s="57">
        <v>24.13</v>
      </c>
      <c r="BN7" s="57">
        <v>16.79</v>
      </c>
      <c r="BO7" s="57">
        <v>0</v>
      </c>
      <c r="BP7" s="57">
        <v>0</v>
      </c>
      <c r="BQ7" s="57">
        <v>91.03</v>
      </c>
      <c r="BR7" s="57">
        <v>100.16</v>
      </c>
      <c r="BS7" s="57">
        <v>100.54</v>
      </c>
      <c r="BT7" s="57">
        <v>95.99</v>
      </c>
      <c r="BU7" s="57">
        <v>94.91</v>
      </c>
      <c r="BV7" s="57">
        <v>114.16</v>
      </c>
      <c r="BW7" s="57">
        <v>1193</v>
      </c>
      <c r="BX7" s="57">
        <v>1119</v>
      </c>
      <c r="BY7" s="57">
        <v>1608</v>
      </c>
      <c r="BZ7" s="57" t="s">
        <v>97</v>
      </c>
      <c r="CA7" s="57" t="s">
        <v>97</v>
      </c>
      <c r="CB7" s="57">
        <v>45.86</v>
      </c>
      <c r="CC7" s="57">
        <v>42.5</v>
      </c>
      <c r="CD7" s="57">
        <v>42.19</v>
      </c>
      <c r="CE7" s="57">
        <v>44.55</v>
      </c>
      <c r="CF7" s="57">
        <v>47.36</v>
      </c>
      <c r="CG7" s="57">
        <v>18.71</v>
      </c>
      <c r="CH7" s="57">
        <v>1</v>
      </c>
      <c r="CI7" s="57">
        <v>0.5</v>
      </c>
      <c r="CJ7" s="57">
        <v>0.5</v>
      </c>
      <c r="CK7" s="57">
        <v>0</v>
      </c>
      <c r="CL7" s="57">
        <v>0</v>
      </c>
      <c r="CM7" s="57">
        <v>35.78</v>
      </c>
      <c r="CN7" s="57">
        <v>35.909999999999997</v>
      </c>
      <c r="CO7" s="57">
        <v>35.54</v>
      </c>
      <c r="CP7" s="57">
        <v>35.24</v>
      </c>
      <c r="CQ7" s="57">
        <v>35.22</v>
      </c>
      <c r="CR7" s="57">
        <v>55.52</v>
      </c>
      <c r="CS7" s="57">
        <v>10</v>
      </c>
      <c r="CT7" s="57">
        <v>10</v>
      </c>
      <c r="CU7" s="57">
        <v>10</v>
      </c>
      <c r="CV7" s="57">
        <v>0</v>
      </c>
      <c r="CW7" s="57">
        <v>0</v>
      </c>
      <c r="CX7" s="57">
        <v>52.6</v>
      </c>
      <c r="CY7" s="57">
        <v>52.54</v>
      </c>
      <c r="CZ7" s="57">
        <v>50.81</v>
      </c>
      <c r="DA7" s="57">
        <v>50.28</v>
      </c>
      <c r="DB7" s="57">
        <v>51.42</v>
      </c>
      <c r="DC7" s="57">
        <v>77.099999999999994</v>
      </c>
      <c r="DD7" s="57">
        <v>6.27</v>
      </c>
      <c r="DE7" s="57">
        <v>9.42</v>
      </c>
      <c r="DF7" s="57">
        <v>12.56</v>
      </c>
      <c r="DG7" s="57">
        <v>15.7</v>
      </c>
      <c r="DH7" s="57">
        <v>18.84</v>
      </c>
      <c r="DI7" s="57">
        <v>52.45</v>
      </c>
      <c r="DJ7" s="57">
        <v>53.92</v>
      </c>
      <c r="DK7" s="57">
        <v>53.32</v>
      </c>
      <c r="DL7" s="57">
        <v>53.4</v>
      </c>
      <c r="DM7" s="57">
        <v>53.49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4.53</v>
      </c>
      <c r="DU7" s="57">
        <v>3.4</v>
      </c>
      <c r="DV7" s="57">
        <v>3.56</v>
      </c>
      <c r="DW7" s="57">
        <v>3.46</v>
      </c>
      <c r="DX7" s="57">
        <v>3.28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0.71</v>
      </c>
      <c r="EF7" s="57">
        <v>0.19</v>
      </c>
      <c r="EG7" s="57">
        <v>0.06</v>
      </c>
      <c r="EH7" s="57">
        <v>0.13</v>
      </c>
      <c r="EI7" s="57">
        <v>0.02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191.27</v>
      </c>
      <c r="V11" s="64">
        <f>IF(U6="-",NA(),U6)</f>
        <v>177.2</v>
      </c>
      <c r="W11" s="64">
        <f>IF(V6="-",NA(),V6)</f>
        <v>161.82</v>
      </c>
      <c r="X11" s="64">
        <f>IF(W6="-",NA(),W6)</f>
        <v>158.51</v>
      </c>
      <c r="Y11" s="64">
        <f>IF(X6="-",NA(),X6)</f>
        <v>181.94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 t="e">
        <f>IF(AH6="-",NA(),AH6)</f>
        <v>#N/A</v>
      </c>
      <c r="AJ11" s="64" t="e">
        <f>IF(AI6="-",NA(),AI6)</f>
        <v>#N/A</v>
      </c>
      <c r="AP11" s="63" t="s">
        <v>23</v>
      </c>
      <c r="AQ11" s="64">
        <f>IF(AP6="-",NA(),AP6)</f>
        <v>8275.4699999999993</v>
      </c>
      <c r="AR11" s="64">
        <f>IF(AQ6="-",NA(),AQ6)</f>
        <v>13165.12</v>
      </c>
      <c r="AS11" s="64">
        <f>IF(AR6="-",NA(),AR6)</f>
        <v>35128.57</v>
      </c>
      <c r="AT11" s="64">
        <f>IF(AS6="-",NA(),AS6)</f>
        <v>44905</v>
      </c>
      <c r="AU11" s="64">
        <f>IF(AT6="-",NA(),AT6)</f>
        <v>50668.18</v>
      </c>
      <c r="BA11" s="63" t="s">
        <v>23</v>
      </c>
      <c r="BB11" s="64">
        <f>IF(BA6="-",NA(),BA6)</f>
        <v>0</v>
      </c>
      <c r="BC11" s="64">
        <f>IF(BB6="-",NA(),BB6)</f>
        <v>0</v>
      </c>
      <c r="BD11" s="64">
        <f>IF(BC6="-",NA(),BC6)</f>
        <v>0</v>
      </c>
      <c r="BE11" s="64" t="e">
        <f>IF(BD6="-",NA(),BD6)</f>
        <v>#N/A</v>
      </c>
      <c r="BF11" s="64" t="e">
        <f>IF(BE6="-",NA(),BE6)</f>
        <v>#N/A</v>
      </c>
      <c r="BL11" s="63" t="s">
        <v>23</v>
      </c>
      <c r="BM11" s="64">
        <f>IF(BL6="-",NA(),BL6)</f>
        <v>22.63</v>
      </c>
      <c r="BN11" s="64">
        <f>IF(BM6="-",NA(),BM6)</f>
        <v>24.13</v>
      </c>
      <c r="BO11" s="64">
        <f>IF(BN6="-",NA(),BN6)</f>
        <v>16.79</v>
      </c>
      <c r="BP11" s="64">
        <f>IF(BO6="-",NA(),BO6)</f>
        <v>0</v>
      </c>
      <c r="BQ11" s="64">
        <f>IF(BP6="-",NA(),BP6)</f>
        <v>0</v>
      </c>
      <c r="BW11" s="63" t="s">
        <v>23</v>
      </c>
      <c r="BX11" s="64">
        <f>IF(BW6="-",NA(),BW6)</f>
        <v>1193</v>
      </c>
      <c r="BY11" s="64">
        <f>IF(BX6="-",NA(),BX6)</f>
        <v>1119</v>
      </c>
      <c r="BZ11" s="64">
        <f>IF(BY6="-",NA(),BY6)</f>
        <v>1608</v>
      </c>
      <c r="CA11" s="64" t="e">
        <f>IF(BZ6="-",NA(),BZ6)</f>
        <v>#N/A</v>
      </c>
      <c r="CB11" s="64" t="e">
        <f>IF(CA6="-",NA(),CA6)</f>
        <v>#N/A</v>
      </c>
      <c r="CH11" s="63" t="s">
        <v>23</v>
      </c>
      <c r="CI11" s="64">
        <f>IF(CH6="-",NA(),CH6)</f>
        <v>1</v>
      </c>
      <c r="CJ11" s="64">
        <f>IF(CI6="-",NA(),CI6)</f>
        <v>0.5</v>
      </c>
      <c r="CK11" s="64">
        <f>IF(CJ6="-",NA(),CJ6)</f>
        <v>0.5</v>
      </c>
      <c r="CL11" s="64">
        <f>IF(CK6="-",NA(),CK6)</f>
        <v>0</v>
      </c>
      <c r="CM11" s="64">
        <f>IF(CL6="-",NA(),CL6)</f>
        <v>0</v>
      </c>
      <c r="CS11" s="63" t="s">
        <v>23</v>
      </c>
      <c r="CT11" s="64">
        <f>IF(CS6="-",NA(),CS6)</f>
        <v>10</v>
      </c>
      <c r="CU11" s="64">
        <f>IF(CT6="-",NA(),CT6)</f>
        <v>10</v>
      </c>
      <c r="CV11" s="64">
        <f>IF(CU6="-",NA(),CU6)</f>
        <v>10</v>
      </c>
      <c r="CW11" s="64">
        <f>IF(CV6="-",NA(),CV6)</f>
        <v>0</v>
      </c>
      <c r="CX11" s="64">
        <f>IF(CW6="-",NA(),CW6)</f>
        <v>0</v>
      </c>
      <c r="DD11" s="63" t="s">
        <v>23</v>
      </c>
      <c r="DE11" s="64">
        <f>IF(DD6="-",NA(),DD6)</f>
        <v>6.27</v>
      </c>
      <c r="DF11" s="64">
        <f>IF(DE6="-",NA(),DE6)</f>
        <v>9.42</v>
      </c>
      <c r="DG11" s="64">
        <f>IF(DF6="-",NA(),DF6)</f>
        <v>12.56</v>
      </c>
      <c r="DH11" s="64">
        <f>IF(DG6="-",NA(),DG6)</f>
        <v>15.7</v>
      </c>
      <c r="DI11" s="64">
        <f>IF(DH6="-",NA(),DH6)</f>
        <v>18.84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117.77</v>
      </c>
      <c r="V12" s="64">
        <f>IF(Z6="-",NA(),Z6)</f>
        <v>118.03</v>
      </c>
      <c r="W12" s="64">
        <f>IF(AA6="-",NA(),AA6)</f>
        <v>120</v>
      </c>
      <c r="X12" s="64">
        <f>IF(AB6="-",NA(),AB6)</f>
        <v>113.67</v>
      </c>
      <c r="Y12" s="64">
        <f>IF(AC6="-",NA(),AC6)</f>
        <v>110.79</v>
      </c>
      <c r="AE12" s="63" t="s">
        <v>24</v>
      </c>
      <c r="AF12" s="64">
        <f>IF(AJ6="-",NA(),AJ6)</f>
        <v>102.41</v>
      </c>
      <c r="AG12" s="64">
        <f t="shared" ref="AG12:AJ12" si="10">IF(AK6="-",NA(),AK6)</f>
        <v>101.87</v>
      </c>
      <c r="AH12" s="64">
        <f t="shared" si="10"/>
        <v>115.82</v>
      </c>
      <c r="AI12" s="64">
        <f t="shared" si="10"/>
        <v>118.97</v>
      </c>
      <c r="AJ12" s="64">
        <f t="shared" si="10"/>
        <v>121.15</v>
      </c>
      <c r="AP12" s="63" t="s">
        <v>24</v>
      </c>
      <c r="AQ12" s="64">
        <f>IF(AU6="-",NA(),AU6)</f>
        <v>797.95</v>
      </c>
      <c r="AR12" s="64">
        <f t="shared" ref="AR12:AU12" si="11">IF(AV6="-",NA(),AV6)</f>
        <v>742.59</v>
      </c>
      <c r="AS12" s="64">
        <f t="shared" si="11"/>
        <v>549.77</v>
      </c>
      <c r="AT12" s="64">
        <f t="shared" si="11"/>
        <v>730.25</v>
      </c>
      <c r="AU12" s="64">
        <f t="shared" si="11"/>
        <v>868.31</v>
      </c>
      <c r="BA12" s="63" t="s">
        <v>24</v>
      </c>
      <c r="BB12" s="64">
        <f>IF(BF6="-",NA(),BF6)</f>
        <v>446.61</v>
      </c>
      <c r="BC12" s="64">
        <f t="shared" ref="BC12:BF12" si="12">IF(BG6="-",NA(),BG6)</f>
        <v>430.97</v>
      </c>
      <c r="BD12" s="64">
        <f t="shared" si="12"/>
        <v>536.28</v>
      </c>
      <c r="BE12" s="64">
        <f t="shared" si="12"/>
        <v>514.66</v>
      </c>
      <c r="BF12" s="64">
        <f t="shared" si="12"/>
        <v>504.81</v>
      </c>
      <c r="BL12" s="63" t="s">
        <v>24</v>
      </c>
      <c r="BM12" s="64">
        <f>IF(BQ6="-",NA(),BQ6)</f>
        <v>91.03</v>
      </c>
      <c r="BN12" s="64">
        <f t="shared" ref="BN12:BQ12" si="13">IF(BR6="-",NA(),BR6)</f>
        <v>100.16</v>
      </c>
      <c r="BO12" s="64">
        <f t="shared" si="13"/>
        <v>100.54</v>
      </c>
      <c r="BP12" s="64">
        <f t="shared" si="13"/>
        <v>95.99</v>
      </c>
      <c r="BQ12" s="64">
        <f t="shared" si="13"/>
        <v>94.91</v>
      </c>
      <c r="BW12" s="63" t="s">
        <v>24</v>
      </c>
      <c r="BX12" s="64">
        <f>IF(CB6="-",NA(),CB6)</f>
        <v>45.86</v>
      </c>
      <c r="BY12" s="64">
        <f t="shared" ref="BY12:CB12" si="14">IF(CC6="-",NA(),CC6)</f>
        <v>42.5</v>
      </c>
      <c r="BZ12" s="64">
        <f t="shared" si="14"/>
        <v>42.19</v>
      </c>
      <c r="CA12" s="64">
        <f t="shared" si="14"/>
        <v>44.55</v>
      </c>
      <c r="CB12" s="64">
        <f t="shared" si="14"/>
        <v>47.36</v>
      </c>
      <c r="CH12" s="63" t="s">
        <v>24</v>
      </c>
      <c r="CI12" s="64">
        <f>IF(CM6="-",NA(),CM6)</f>
        <v>35.78</v>
      </c>
      <c r="CJ12" s="64">
        <f t="shared" ref="CJ12:CM12" si="15">IF(CN6="-",NA(),CN6)</f>
        <v>35.909999999999997</v>
      </c>
      <c r="CK12" s="64">
        <f t="shared" si="15"/>
        <v>35.54</v>
      </c>
      <c r="CL12" s="64">
        <f t="shared" si="15"/>
        <v>35.24</v>
      </c>
      <c r="CM12" s="64">
        <f t="shared" si="15"/>
        <v>35.22</v>
      </c>
      <c r="CS12" s="63" t="s">
        <v>24</v>
      </c>
      <c r="CT12" s="64">
        <f>IF(CX6="-",NA(),CX6)</f>
        <v>52.6</v>
      </c>
      <c r="CU12" s="64">
        <f t="shared" ref="CU12:CX12" si="16">IF(CY6="-",NA(),CY6)</f>
        <v>52.54</v>
      </c>
      <c r="CV12" s="64">
        <f t="shared" si="16"/>
        <v>50.81</v>
      </c>
      <c r="CW12" s="64">
        <f t="shared" si="16"/>
        <v>50.28</v>
      </c>
      <c r="CX12" s="64">
        <f t="shared" si="16"/>
        <v>51.42</v>
      </c>
      <c r="DD12" s="63" t="s">
        <v>24</v>
      </c>
      <c r="DE12" s="64">
        <f>IF(DI6="-",NA(),DI6)</f>
        <v>52.45</v>
      </c>
      <c r="DF12" s="64">
        <f t="shared" ref="DF12:DI12" si="17">IF(DJ6="-",NA(),DJ6)</f>
        <v>53.92</v>
      </c>
      <c r="DG12" s="64">
        <f t="shared" si="17"/>
        <v>53.32</v>
      </c>
      <c r="DH12" s="64">
        <f t="shared" si="17"/>
        <v>53.4</v>
      </c>
      <c r="DI12" s="64">
        <f t="shared" si="17"/>
        <v>53.49</v>
      </c>
      <c r="DO12" s="63" t="s">
        <v>24</v>
      </c>
      <c r="DP12" s="64">
        <f>IF(DT6="-",NA(),DT6)</f>
        <v>4.53</v>
      </c>
      <c r="DQ12" s="64">
        <f t="shared" ref="DQ12:DT12" si="18">IF(DU6="-",NA(),DU6)</f>
        <v>3.4</v>
      </c>
      <c r="DR12" s="64">
        <f t="shared" si="18"/>
        <v>3.56</v>
      </c>
      <c r="DS12" s="64">
        <f t="shared" si="18"/>
        <v>3.46</v>
      </c>
      <c r="DT12" s="64">
        <f t="shared" si="18"/>
        <v>3.28</v>
      </c>
      <c r="DZ12" s="63" t="s">
        <v>24</v>
      </c>
      <c r="EA12" s="64">
        <f>IF(EE6="-",NA(),EE6)</f>
        <v>0.71</v>
      </c>
      <c r="EB12" s="64">
        <f t="shared" ref="EB12:EE12" si="19">IF(EF6="-",NA(),EF6)</f>
        <v>0.19</v>
      </c>
      <c r="EC12" s="64">
        <f t="shared" si="19"/>
        <v>0.06</v>
      </c>
      <c r="ED12" s="64">
        <f t="shared" si="19"/>
        <v>0.13</v>
      </c>
      <c r="EE12" s="64">
        <f t="shared" si="19"/>
        <v>0.02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ogimi</cp:lastModifiedBy>
  <cp:lastPrinted>2020-02-10T04:46:57Z</cp:lastPrinted>
  <dcterms:created xsi:type="dcterms:W3CDTF">2019-12-05T07:47:40Z</dcterms:created>
  <dcterms:modified xsi:type="dcterms:W3CDTF">2020-02-10T04:51:39Z</dcterms:modified>
  <cp:category/>
</cp:coreProperties>
</file>